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1" activeTab="1"/>
  </bookViews>
  <sheets>
    <sheet name="S1. Selected data" sheetId="1" state="hidden" r:id="rId1"/>
    <sheet name="Pension_Access data by gender" sheetId="2" r:id="rId2"/>
    <sheet name="Sheet2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_xlfn.SINGL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<sst xmlns="http://schemas.openxmlformats.org/spreadsheetml/2006/main" count="193" uniqueCount="149">
  <si>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</si>
  <si>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</si>
  <si>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</si>
  <si>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</si>
  <si>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</si>
  <si>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</si>
  <si>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</si>
  <si>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</si>
  <si>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</si>
  <si>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</si>
  <si>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</si>
  <si>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</si>
  <si>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</si>
  <si>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</si>
  <si>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</si>
  <si>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</si>
  <si>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</si>
  <si>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</si>
  <si>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</si>
  <si>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</si>
  <si>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</si>
  <si>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</si>
  <si>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</si>
  <si>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</si>
  <si>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</si>
  <si>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</si>
  <si>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</si>
  <si>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</si>
  <si>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</si>
  <si>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</si>
  <si>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</si>
  <si>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</si>
  <si>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</si>
  <si>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</si>
  <si>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</si>
  <si>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</si>
  <si>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</si>
  <si>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</si>
  <si>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</si>
  <si>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</si>
  <si>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</si>
  <si>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</si>
  <si>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</si>
  <si>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</si>
  <si>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</si>
  <si>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</si>
  <si>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</si>
  <si>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</si>
  <si>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</si>
  <si>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</si>
  <si>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</si>
  <si>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</si>
  <si>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</si>
  <si>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</si>
  <si>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</si>
  <si>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</si>
  <si>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</si>
  <si>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</si>
  <si>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</si>
  <si>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</si>
  <si>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</si>
  <si>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</si>
  <si>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</si>
  <si>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</si>
  <si>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</si>
  <si>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</si>
  <si>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</si>
  <si>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</si>
  <si>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</si>
  <si>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</si>
  <si>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</si>
  <si>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</si>
  <si>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</si>
  <si>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</si>
  <si>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</si>
  <si>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</si>
  <si>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</si>
  <si>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</si>
  <si>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</si>
  <si>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</si>
  <si>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</si>
  <si>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</si>
  <si>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</si>
  <si>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</si>
  <si>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</si>
  <si>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</si>
  <si>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</si>
  <si>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</si>
  <si>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</si>
  <si>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</si>
  <si>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</si>
  <si>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</si>
  <si>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</si>
  <si>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</si>
  <si>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</si>
  <si>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</si>
  <si>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</si>
  <si>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</si>
  <si>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</si>
  <si>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</si>
  <si>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</si>
  <si>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</si>
  <si>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</si>
  <si>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</si>
  <si>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</si>
  <si>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</si>
  <si>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</si>
  <si>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</si>
  <si>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</si>
  <si>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</si>
  <si>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</si>
  <si>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</si>
  <si>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</si>
  <si>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</si>
  <si>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</si>
  <si>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</si>
  <si>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</si>
  <si>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</si>
  <si>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</si>
  <si>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</si>
  <si>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</si>
  <si>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</si>
  <si>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</si>
  <si>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</si>
  <si>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</si>
  <si>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</si>
  <si>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</si>
  <si>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</si>
  <si>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</si>
  <si>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</si>
  <si>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</si>
  <si>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</si>
  <si>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</si>
  <si>
    <t xml:space="preserve">                                          226,101   </t>
  </si>
  <si>
    <t xml:space="preserve">           409,615   </t>
  </si>
  <si>
    <t xml:space="preserve">               635,716   </t>
  </si>
  <si>
    <t xml:space="preserve">                       19,755   </t>
  </si>
  <si>
    <t xml:space="preserve">                    28,968   </t>
  </si>
  <si>
    <t xml:space="preserve">            48,723   </t>
  </si>
  <si>
    <t>               1,223,287</t>
  </si>
  <si>
    <t>            1,190,080</t>
  </si>
  <si>
    <t xml:space="preserve">                      2,413,367 </t>
  </si>
  <si>
    <t xml:space="preserve">                            1,079 </t>
  </si>
  <si>
    <t xml:space="preserve">   243,198   </t>
  </si>
  <si>
    <t xml:space="preserve"> 443,811   </t>
  </si>
  <si>
    <t> 20,744</t>
  </si>
  <si>
    <t>  30,089</t>
  </si>
  <si>
    <t> 50,833</t>
  </si>
  <si>
    <t>FINANCIAL SECTOR DEVELOPMENT  &amp;  INCLUSION DEPARTMENT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</si>
</sst>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_(* #,##0.0_);_(* \(#,##0.0\);_(* &quot;-&quot;??_);_(@_)"/>
    <numFmt numFmtId="180" formatCode="_(* #,##0.000_);_(* \(#,##0.000\);_(* &quot;-&quot;??_);_(@_)"/>
    <numFmt numFmtId="181" formatCode="_(* #,##0_);_(* \(#,##0\);_(* &quot;-&quot;??_);_(@_)"/>
    <numFmt numFmtId="182" formatCode="mmm\-yyyy"/>
    <numFmt numFmtId="183" formatCode="[$-809]dd\ mmmm\ yyyy;@"/>
    <numFmt numFmtId="184" formatCode="&quot;Vrai&quot;;&quot;Vrai&quot;;&quot;Faux&quot;"/>
    <numFmt numFmtId="185" formatCode="_-* #,##0.00\ _€_-;\-* #,##0.00\ _€_-;_-* &quot;-&quot;??\ _€_-;_-@_-"/>
    <numFmt numFmtId="186" formatCode="#,##0&quot;   &quot;;[Red]\-#,##0&quot;  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0.0"/>
    <numFmt numFmtId="194" formatCode="[$-409]dddd\,\ mmmm\ dd\,\ yyyy"/>
    <numFmt numFmtId="195" formatCode="[$-409]h:mm:ss\ AM/PM"/>
    <numFmt numFmtId="196" formatCode="_(* #,##0.0_);_(* \(#,##0.0\);_(* &quot;-&quot;?_);_(@_)"/>
    <numFmt numFmtId="197" formatCode="[$-409]dd\-mmm\-yy;@"/>
    <numFmt numFmtId="198" formatCode="0.00000"/>
    <numFmt numFmtId="199" formatCode="0.0000"/>
    <numFmt numFmtId="200" formatCode="0.000"/>
    <numFmt numFmtId="201" formatCode="0.00000000"/>
    <numFmt numFmtId="202" formatCode="0.0000000"/>
    <numFmt numFmtId="203" formatCode="0.000000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[Red]\(#,##0.0\)"/>
    <numFmt numFmtId="207" formatCode="[$-409]mmm\-yy;@"/>
    <numFmt numFmtId="208" formatCode="#,##0.0_);\(#,##0.0\)"/>
    <numFmt numFmtId="209" formatCode="_(* #,##0.0000_);_(* \(#,##0.0000\);_(* &quot;-&quot;??_);_(@_)"/>
    <numFmt numFmtId="210" formatCode="0.000%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0E+00"/>
    <numFmt numFmtId="215" formatCode="0.0E+00"/>
    <numFmt numFmtId="216" formatCode="[$-409]d\-mmm\-yyyy;@"/>
    <numFmt numFmtId="217" formatCode="[$-409]dddd\,\ mmmm\ d\,\ yyyy"/>
    <numFmt numFmtId="218" formatCode="\ #,##0&quot;    &quot;;\-#,##0&quot;    &quot;;&quot; -&quot;#&quot;    &quot;;@\ "/>
    <numFmt numFmtId="219" formatCode="_-* #,##0_-;\-* #,##0_-;_-* &quot;-&quot;??_-;_-@_-"/>
    <numFmt numFmtId="220" formatCode="#,##0_ ;\-#,##0\ "/>
    <numFmt numFmtId="221" formatCode="[$-409]hh:mm:ss\ AM/PM"/>
    <numFmt numFmtId="222" formatCode="_-* #,##0.0_-;\-* #,##0.0_-;_-* &quot;-&quot;??_-;_-@_-"/>
    <numFmt numFmtId="223" formatCode="_-* #,##0\ _€_-;\-* #,##0\ _€_-;_-* &quot;-&quot;??\ _€_-;_-@_-"/>
  </numFmts>
  <fonts count="13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1"/>
      <name val="BentonSans Book"/>
      <family val="3"/>
    </font>
    <font>
      <b/>
      <sz val="11"/>
      <name val="BentonSans Book"/>
      <family val="3"/>
    </font>
    <font>
      <sz val="10"/>
      <name val="BentonSans Bold"/>
      <family val="3"/>
    </font>
    <font>
      <sz val="11"/>
      <name val="Bookman Old Style"/>
      <family val="1"/>
    </font>
    <font>
      <b/>
      <sz val="11"/>
      <name val="BentonSans Regular"/>
      <family val="3"/>
    </font>
    <font>
      <b/>
      <sz val="11"/>
      <name val="Bookman Old Style"/>
      <family val="1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Book"/>
      <family val="3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8"/>
      <name val="BentonSans Regular"/>
      <family val="3"/>
    </font>
    <font>
      <sz val="10"/>
      <color indexed="10"/>
      <name val="Times New Roman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entonSans Book"/>
      <family val="3"/>
    </font>
    <font>
      <b/>
      <sz val="11"/>
      <color theme="1"/>
      <name val="BentonSans Regular"/>
      <family val="3"/>
    </font>
    <font>
      <sz val="10"/>
      <color rgb="FF000000"/>
      <name val="BentonSans Bold"/>
      <family val="3"/>
    </font>
    <font>
      <sz val="10"/>
      <color rgb="FF000000"/>
      <name val="BentonSans Regular"/>
      <family val="3"/>
    </font>
    <font>
      <b/>
      <sz val="11"/>
      <color rgb="FF000000"/>
      <name val="BentonSans Regular"/>
      <family val="3"/>
    </font>
    <font>
      <sz val="10"/>
      <color rgb="FFFF0000"/>
      <name val="Times New Roman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8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0" applyNumberFormat="0" applyBorder="0" applyAlignment="0" applyProtection="0"/>
    <xf numFmtId="0" fontId="81" fillId="28" borderId="1" applyNumberFormat="0" applyAlignment="0" applyProtection="0"/>
    <xf numFmtId="0" fontId="82" fillId="28" borderId="1" applyNumberFormat="0" applyAlignment="0" applyProtection="0"/>
    <xf numFmtId="0" fontId="83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7" fillId="32" borderId="0" applyNumberFormat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3" borderId="1" applyNumberFormat="0" applyAlignment="0" applyProtection="0"/>
    <xf numFmtId="0" fontId="93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94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5" fillId="38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96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97" fillId="0" borderId="0" applyFont="0" applyFill="0" applyBorder="0" applyAlignment="0" applyProtection="0"/>
    <xf numFmtId="38" fontId="7" fillId="37" borderId="9">
      <alignment vertical="top" wrapText="1"/>
      <protection/>
    </xf>
    <xf numFmtId="0" fontId="9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100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40" borderId="0" xfId="0" applyFill="1" applyAlignment="1">
      <alignment/>
    </xf>
    <xf numFmtId="0" fontId="101" fillId="40" borderId="0" xfId="0" applyFont="1" applyFill="1" applyAlignment="1">
      <alignment/>
    </xf>
    <xf numFmtId="9" fontId="0" fillId="40" borderId="0" xfId="388" applyFont="1" applyFill="1" applyAlignment="1">
      <alignment/>
    </xf>
    <xf numFmtId="178" fontId="0" fillId="40" borderId="0" xfId="388" applyNumberFormat="1" applyFont="1" applyFill="1" applyAlignment="1">
      <alignment/>
    </xf>
    <xf numFmtId="0" fontId="102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101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81" fontId="0" fillId="40" borderId="16" xfId="45" applyNumberFormat="1" applyFont="1" applyFill="1" applyBorder="1" applyAlignment="1">
      <alignment/>
    </xf>
    <xf numFmtId="178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103" fillId="0" borderId="18" xfId="0" applyFont="1" applyFill="1" applyBorder="1" applyAlignment="1">
      <alignment/>
    </xf>
    <xf numFmtId="0" fontId="103" fillId="0" borderId="19" xfId="0" applyFont="1" applyFill="1" applyBorder="1" applyAlignment="1">
      <alignment/>
    </xf>
    <xf numFmtId="178" fontId="103" fillId="0" borderId="19" xfId="388" applyNumberFormat="1" applyFont="1" applyFill="1" applyBorder="1" applyAlignment="1">
      <alignment/>
    </xf>
    <xf numFmtId="178" fontId="103" fillId="0" borderId="20" xfId="388" applyNumberFormat="1" applyFont="1" applyFill="1" applyBorder="1" applyAlignment="1">
      <alignment/>
    </xf>
    <xf numFmtId="0" fontId="101" fillId="41" borderId="17" xfId="0" applyFont="1" applyFill="1" applyBorder="1" applyAlignment="1">
      <alignment/>
    </xf>
    <xf numFmtId="181" fontId="104" fillId="41" borderId="17" xfId="45" applyNumberFormat="1" applyFont="1" applyFill="1" applyBorder="1" applyAlignment="1">
      <alignment/>
    </xf>
    <xf numFmtId="179" fontId="0" fillId="40" borderId="17" xfId="45" applyNumberFormat="1" applyFont="1" applyFill="1" applyBorder="1" applyAlignment="1">
      <alignment/>
    </xf>
    <xf numFmtId="0" fontId="103" fillId="0" borderId="21" xfId="0" applyFont="1" applyFill="1" applyBorder="1" applyAlignment="1">
      <alignment/>
    </xf>
    <xf numFmtId="43" fontId="103" fillId="0" borderId="22" xfId="45" applyFont="1" applyFill="1" applyBorder="1" applyAlignment="1">
      <alignment/>
    </xf>
    <xf numFmtId="178" fontId="103" fillId="0" borderId="22" xfId="388" applyNumberFormat="1" applyFont="1" applyFill="1" applyBorder="1" applyAlignment="1">
      <alignment/>
    </xf>
    <xf numFmtId="178" fontId="103" fillId="0" borderId="23" xfId="388" applyNumberFormat="1" applyFont="1" applyFill="1" applyBorder="1" applyAlignment="1">
      <alignment/>
    </xf>
    <xf numFmtId="0" fontId="103" fillId="0" borderId="24" xfId="0" applyFont="1" applyFill="1" applyBorder="1" applyAlignment="1">
      <alignment/>
    </xf>
    <xf numFmtId="43" fontId="103" fillId="0" borderId="25" xfId="45" applyFont="1" applyFill="1" applyBorder="1" applyAlignment="1">
      <alignment/>
    </xf>
    <xf numFmtId="178" fontId="103" fillId="0" borderId="25" xfId="388" applyNumberFormat="1" applyFont="1" applyFill="1" applyBorder="1" applyAlignment="1">
      <alignment/>
    </xf>
    <xf numFmtId="178" fontId="103" fillId="0" borderId="26" xfId="388" applyNumberFormat="1" applyFont="1" applyFill="1" applyBorder="1" applyAlignment="1">
      <alignment/>
    </xf>
    <xf numFmtId="0" fontId="105" fillId="42" borderId="27" xfId="0" applyFont="1" applyFill="1" applyBorder="1" applyAlignment="1">
      <alignment vertical="center" wrapText="1" readingOrder="1"/>
    </xf>
    <xf numFmtId="0" fontId="106" fillId="42" borderId="27" xfId="0" applyFont="1" applyFill="1" applyBorder="1" applyAlignment="1">
      <alignment vertical="center" wrapText="1" readingOrder="1"/>
    </xf>
    <xf numFmtId="0" fontId="105" fillId="0" borderId="28" xfId="0" applyFont="1" applyBorder="1" applyAlignment="1">
      <alignment horizontal="center" vertical="center" wrapText="1" readingOrder="1"/>
    </xf>
    <xf numFmtId="0" fontId="107" fillId="42" borderId="28" xfId="0" applyFont="1" applyFill="1" applyBorder="1" applyAlignment="1">
      <alignment horizontal="left" vertical="center" wrapText="1" readingOrder="1"/>
    </xf>
    <xf numFmtId="0" fontId="106" fillId="0" borderId="28" xfId="0" applyFont="1" applyBorder="1" applyAlignment="1">
      <alignment horizontal="right" vertical="center" wrapText="1" readingOrder="1"/>
    </xf>
    <xf numFmtId="0" fontId="105" fillId="0" borderId="28" xfId="0" applyFont="1" applyBorder="1" applyAlignment="1">
      <alignment horizontal="right" vertical="center" wrapText="1" readingOrder="1"/>
    </xf>
    <xf numFmtId="2" fontId="105" fillId="0" borderId="28" xfId="0" applyNumberFormat="1" applyFont="1" applyBorder="1" applyAlignment="1">
      <alignment horizontal="right" vertical="center" wrapText="1" readingOrder="1"/>
    </xf>
    <xf numFmtId="2" fontId="106" fillId="0" borderId="28" xfId="0" applyNumberFormat="1" applyFont="1" applyBorder="1" applyAlignment="1">
      <alignment horizontal="right" vertical="center" wrapText="1" readingOrder="1"/>
    </xf>
    <xf numFmtId="181" fontId="101" fillId="41" borderId="17" xfId="45" applyNumberFormat="1" applyFont="1" applyFill="1" applyBorder="1" applyAlignment="1">
      <alignment/>
    </xf>
    <xf numFmtId="0" fontId="108" fillId="43" borderId="22" xfId="0" applyFont="1" applyFill="1" applyBorder="1" applyAlignment="1">
      <alignment/>
    </xf>
    <xf numFmtId="207" fontId="108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7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8" fontId="11" fillId="44" borderId="31" xfId="313" applyNumberFormat="1" applyFont="1" applyFill="1" applyBorder="1">
      <alignment/>
      <protection/>
    </xf>
    <xf numFmtId="0" fontId="109" fillId="40" borderId="0" xfId="279" applyFont="1" applyFill="1" applyAlignment="1" applyProtection="1">
      <alignment/>
      <protection/>
    </xf>
    <xf numFmtId="0" fontId="110" fillId="40" borderId="0" xfId="0" applyFont="1" applyFill="1" applyAlignment="1">
      <alignment/>
    </xf>
    <xf numFmtId="0" fontId="111" fillId="40" borderId="32" xfId="0" applyFont="1" applyFill="1" applyBorder="1" applyAlignment="1">
      <alignment horizontal="left" indent="1"/>
    </xf>
    <xf numFmtId="208" fontId="111" fillId="40" borderId="32" xfId="313" applyNumberFormat="1" applyFont="1" applyFill="1" applyBorder="1">
      <alignment/>
      <protection/>
    </xf>
    <xf numFmtId="0" fontId="110" fillId="40" borderId="32" xfId="0" applyFont="1" applyFill="1" applyBorder="1" applyAlignment="1">
      <alignment/>
    </xf>
    <xf numFmtId="0" fontId="108" fillId="40" borderId="0" xfId="0" applyFont="1" applyFill="1" applyAlignment="1">
      <alignment/>
    </xf>
    <xf numFmtId="208" fontId="11" fillId="40" borderId="33" xfId="313" applyNumberFormat="1" applyFont="1" applyFill="1" applyBorder="1">
      <alignment/>
      <protection/>
    </xf>
    <xf numFmtId="0" fontId="108" fillId="40" borderId="32" xfId="0" applyFont="1" applyFill="1" applyBorder="1" applyAlignment="1">
      <alignment horizontal="left" indent="1"/>
    </xf>
    <xf numFmtId="208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8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12" fillId="0" borderId="0" xfId="0" applyFont="1" applyAlignment="1">
      <alignment/>
    </xf>
    <xf numFmtId="181" fontId="112" fillId="0" borderId="0" xfId="256" applyNumberFormat="1" applyFont="1" applyAlignment="1">
      <alignment/>
    </xf>
    <xf numFmtId="216" fontId="113" fillId="45" borderId="35" xfId="256" applyNumberFormat="1" applyFont="1" applyFill="1" applyBorder="1" applyAlignment="1">
      <alignment vertical="top"/>
    </xf>
    <xf numFmtId="216" fontId="113" fillId="45" borderId="36" xfId="256" applyNumberFormat="1" applyFont="1" applyFill="1" applyBorder="1" applyAlignment="1">
      <alignment vertical="top"/>
    </xf>
    <xf numFmtId="216" fontId="113" fillId="45" borderId="37" xfId="256" applyNumberFormat="1" applyFont="1" applyFill="1" applyBorder="1" applyAlignment="1">
      <alignment vertical="top"/>
    </xf>
    <xf numFmtId="216" fontId="113" fillId="45" borderId="38" xfId="256" applyNumberFormat="1" applyFont="1" applyFill="1" applyBorder="1" applyAlignment="1">
      <alignment vertical="top"/>
    </xf>
    <xf numFmtId="181" fontId="112" fillId="46" borderId="39" xfId="256" applyNumberFormat="1" applyFont="1" applyFill="1" applyBorder="1" applyAlignment="1" applyProtection="1">
      <alignment horizontal="left" indent="3"/>
      <protection/>
    </xf>
    <xf numFmtId="181" fontId="112" fillId="0" borderId="40" xfId="256" applyNumberFormat="1" applyFont="1" applyBorder="1" applyAlignment="1">
      <alignment/>
    </xf>
    <xf numFmtId="181" fontId="112" fillId="0" borderId="41" xfId="256" applyNumberFormat="1" applyFont="1" applyBorder="1" applyAlignment="1">
      <alignment/>
    </xf>
    <xf numFmtId="181" fontId="113" fillId="0" borderId="41" xfId="256" applyNumberFormat="1" applyFont="1" applyBorder="1" applyAlignment="1">
      <alignment/>
    </xf>
    <xf numFmtId="181" fontId="112" fillId="0" borderId="42" xfId="256" applyNumberFormat="1" applyFont="1" applyBorder="1" applyAlignment="1">
      <alignment/>
    </xf>
    <xf numFmtId="181" fontId="112" fillId="0" borderId="43" xfId="256" applyNumberFormat="1" applyFont="1" applyBorder="1" applyAlignment="1">
      <alignment/>
    </xf>
    <xf numFmtId="181" fontId="113" fillId="0" borderId="44" xfId="256" applyNumberFormat="1" applyFont="1" applyBorder="1" applyAlignment="1">
      <alignment/>
    </xf>
    <xf numFmtId="181" fontId="112" fillId="0" borderId="45" xfId="256" applyNumberFormat="1" applyFont="1" applyBorder="1" applyAlignment="1" applyProtection="1">
      <alignment horizontal="left" indent="3"/>
      <protection/>
    </xf>
    <xf numFmtId="181" fontId="112" fillId="0" borderId="20" xfId="256" applyNumberFormat="1" applyFont="1" applyBorder="1" applyAlignment="1">
      <alignment/>
    </xf>
    <xf numFmtId="181" fontId="112" fillId="0" borderId="18" xfId="256" applyNumberFormat="1" applyFont="1" applyBorder="1" applyAlignment="1">
      <alignment/>
    </xf>
    <xf numFmtId="181" fontId="113" fillId="0" borderId="18" xfId="256" applyNumberFormat="1" applyFont="1" applyBorder="1" applyAlignment="1">
      <alignment/>
    </xf>
    <xf numFmtId="181" fontId="112" fillId="0" borderId="46" xfId="256" applyNumberFormat="1" applyFont="1" applyBorder="1" applyAlignment="1">
      <alignment/>
    </xf>
    <xf numFmtId="181" fontId="112" fillId="0" borderId="19" xfId="256" applyNumberFormat="1" applyFont="1" applyBorder="1" applyAlignment="1">
      <alignment/>
    </xf>
    <xf numFmtId="181" fontId="113" fillId="0" borderId="47" xfId="256" applyNumberFormat="1" applyFont="1" applyBorder="1" applyAlignment="1">
      <alignment/>
    </xf>
    <xf numFmtId="181" fontId="112" fillId="0" borderId="48" xfId="256" applyNumberFormat="1" applyFont="1" applyBorder="1" applyAlignment="1" applyProtection="1">
      <alignment horizontal="left" indent="3"/>
      <protection/>
    </xf>
    <xf numFmtId="181" fontId="112" fillId="0" borderId="49" xfId="256" applyNumberFormat="1" applyFont="1" applyBorder="1" applyAlignment="1">
      <alignment/>
    </xf>
    <xf numFmtId="181" fontId="112" fillId="0" borderId="50" xfId="256" applyNumberFormat="1" applyFont="1" applyBorder="1" applyAlignment="1">
      <alignment/>
    </xf>
    <xf numFmtId="181" fontId="113" fillId="0" borderId="50" xfId="256" applyNumberFormat="1" applyFont="1" applyBorder="1" applyAlignment="1">
      <alignment/>
    </xf>
    <xf numFmtId="181" fontId="112" fillId="0" borderId="51" xfId="256" applyNumberFormat="1" applyFont="1" applyBorder="1" applyAlignment="1">
      <alignment/>
    </xf>
    <xf numFmtId="181" fontId="112" fillId="0" borderId="52" xfId="256" applyNumberFormat="1" applyFont="1" applyBorder="1" applyAlignment="1">
      <alignment/>
    </xf>
    <xf numFmtId="181" fontId="113" fillId="0" borderId="53" xfId="256" applyNumberFormat="1" applyFont="1" applyBorder="1" applyAlignment="1">
      <alignment/>
    </xf>
    <xf numFmtId="0" fontId="113" fillId="0" borderId="54" xfId="0" applyFont="1" applyBorder="1" applyAlignment="1">
      <alignment/>
    </xf>
    <xf numFmtId="181" fontId="113" fillId="0" borderId="55" xfId="256" applyNumberFormat="1" applyFont="1" applyBorder="1" applyAlignment="1">
      <alignment/>
    </xf>
    <xf numFmtId="181" fontId="113" fillId="0" borderId="56" xfId="256" applyNumberFormat="1" applyFont="1" applyBorder="1" applyAlignment="1">
      <alignment/>
    </xf>
    <xf numFmtId="181" fontId="113" fillId="0" borderId="57" xfId="256" applyNumberFormat="1" applyFont="1" applyBorder="1" applyAlignment="1">
      <alignment/>
    </xf>
    <xf numFmtId="181" fontId="113" fillId="0" borderId="58" xfId="256" applyNumberFormat="1" applyFont="1" applyBorder="1" applyAlignment="1">
      <alignment/>
    </xf>
    <xf numFmtId="0" fontId="113" fillId="0" borderId="0" xfId="0" applyFont="1" applyBorder="1" applyAlignment="1">
      <alignment/>
    </xf>
    <xf numFmtId="181" fontId="113" fillId="0" borderId="0" xfId="256" applyNumberFormat="1" applyFont="1" applyBorder="1" applyAlignment="1">
      <alignment/>
    </xf>
    <xf numFmtId="0" fontId="112" fillId="0" borderId="0" xfId="0" applyFont="1" applyBorder="1" applyAlignment="1">
      <alignment/>
    </xf>
    <xf numFmtId="181" fontId="112" fillId="0" borderId="45" xfId="256" applyNumberFormat="1" applyFont="1" applyBorder="1" applyAlignment="1" applyProtection="1">
      <alignment horizontal="left" indent="3"/>
      <protection/>
    </xf>
    <xf numFmtId="181" fontId="112" fillId="0" borderId="48" xfId="256" applyNumberFormat="1" applyFont="1" applyBorder="1" applyAlignment="1" applyProtection="1">
      <alignment horizontal="left" indent="3"/>
      <protection/>
    </xf>
    <xf numFmtId="181" fontId="112" fillId="0" borderId="51" xfId="256" applyNumberFormat="1" applyFont="1" applyBorder="1" applyAlignment="1">
      <alignment/>
    </xf>
    <xf numFmtId="181" fontId="113" fillId="0" borderId="53" xfId="256" applyNumberFormat="1" applyFont="1" applyBorder="1" applyAlignment="1">
      <alignment/>
    </xf>
    <xf numFmtId="0" fontId="113" fillId="45" borderId="37" xfId="0" applyFont="1" applyFill="1" applyBorder="1" applyAlignment="1">
      <alignment wrapText="1"/>
    </xf>
    <xf numFmtId="216" fontId="113" fillId="45" borderId="59" xfId="256" applyNumberFormat="1" applyFont="1" applyFill="1" applyBorder="1" applyAlignment="1">
      <alignment vertical="top"/>
    </xf>
    <xf numFmtId="181" fontId="112" fillId="46" borderId="42" xfId="256" applyNumberFormat="1" applyFont="1" applyFill="1" applyBorder="1" applyAlignment="1" applyProtection="1">
      <alignment horizontal="left" indent="3"/>
      <protection/>
    </xf>
    <xf numFmtId="181" fontId="112" fillId="0" borderId="60" xfId="256" applyNumberFormat="1" applyFont="1" applyBorder="1" applyAlignment="1">
      <alignment/>
    </xf>
    <xf numFmtId="181" fontId="112" fillId="0" borderId="44" xfId="256" applyNumberFormat="1" applyFont="1" applyBorder="1" applyAlignment="1">
      <alignment/>
    </xf>
    <xf numFmtId="181" fontId="112" fillId="0" borderId="46" xfId="256" applyNumberFormat="1" applyFont="1" applyBorder="1" applyAlignment="1" applyProtection="1">
      <alignment horizontal="left" indent="3"/>
      <protection/>
    </xf>
    <xf numFmtId="181" fontId="112" fillId="0" borderId="3" xfId="256" applyNumberFormat="1" applyFont="1" applyBorder="1" applyAlignment="1">
      <alignment/>
    </xf>
    <xf numFmtId="181" fontId="112" fillId="0" borderId="47" xfId="256" applyNumberFormat="1" applyFont="1" applyBorder="1" applyAlignment="1">
      <alignment/>
    </xf>
    <xf numFmtId="181" fontId="112" fillId="0" borderId="51" xfId="256" applyNumberFormat="1" applyFont="1" applyBorder="1" applyAlignment="1" applyProtection="1">
      <alignment horizontal="left" indent="3"/>
      <protection/>
    </xf>
    <xf numFmtId="181" fontId="112" fillId="0" borderId="61" xfId="256" applyNumberFormat="1" applyFont="1" applyBorder="1" applyAlignment="1">
      <alignment/>
    </xf>
    <xf numFmtId="181" fontId="112" fillId="0" borderId="50" xfId="256" applyNumberFormat="1" applyFont="1" applyBorder="1" applyAlignment="1">
      <alignment/>
    </xf>
    <xf numFmtId="181" fontId="112" fillId="0" borderId="53" xfId="256" applyNumberFormat="1" applyFont="1" applyBorder="1" applyAlignment="1">
      <alignment/>
    </xf>
    <xf numFmtId="0" fontId="113" fillId="0" borderId="57" xfId="0" applyFont="1" applyBorder="1" applyAlignment="1">
      <alignment/>
    </xf>
    <xf numFmtId="181" fontId="113" fillId="0" borderId="62" xfId="256" applyNumberFormat="1" applyFont="1" applyBorder="1" applyAlignment="1">
      <alignment/>
    </xf>
    <xf numFmtId="216" fontId="113" fillId="45" borderId="63" xfId="256" applyNumberFormat="1" applyFont="1" applyFill="1" applyBorder="1" applyAlignment="1">
      <alignment vertical="top"/>
    </xf>
    <xf numFmtId="216" fontId="113" fillId="45" borderId="12" xfId="256" applyNumberFormat="1" applyFont="1" applyFill="1" applyBorder="1" applyAlignment="1">
      <alignment vertical="top"/>
    </xf>
    <xf numFmtId="181" fontId="112" fillId="0" borderId="0" xfId="45" applyNumberFormat="1" applyFont="1" applyAlignment="1">
      <alignment/>
    </xf>
    <xf numFmtId="181" fontId="112" fillId="0" borderId="18" xfId="45" applyNumberFormat="1" applyFont="1" applyBorder="1" applyAlignment="1">
      <alignment/>
    </xf>
    <xf numFmtId="181" fontId="112" fillId="0" borderId="50" xfId="45" applyNumberFormat="1" applyFont="1" applyBorder="1" applyAlignment="1">
      <alignment/>
    </xf>
    <xf numFmtId="216" fontId="113" fillId="45" borderId="64" xfId="256" applyNumberFormat="1" applyFont="1" applyFill="1" applyBorder="1" applyAlignment="1">
      <alignment vertical="top"/>
    </xf>
    <xf numFmtId="181" fontId="113" fillId="39" borderId="39" xfId="256" applyNumberFormat="1" applyFont="1" applyFill="1" applyBorder="1" applyAlignment="1">
      <alignment/>
    </xf>
    <xf numFmtId="181" fontId="113" fillId="39" borderId="45" xfId="256" applyNumberFormat="1" applyFont="1" applyFill="1" applyBorder="1" applyAlignment="1">
      <alignment/>
    </xf>
    <xf numFmtId="181" fontId="113" fillId="39" borderId="48" xfId="256" applyNumberFormat="1" applyFont="1" applyFill="1" applyBorder="1" applyAlignment="1">
      <alignment/>
    </xf>
    <xf numFmtId="181" fontId="113" fillId="39" borderId="54" xfId="256" applyNumberFormat="1" applyFont="1" applyFill="1" applyBorder="1" applyAlignment="1">
      <alignment/>
    </xf>
    <xf numFmtId="181" fontId="113" fillId="47" borderId="41" xfId="256" applyNumberFormat="1" applyFont="1" applyFill="1" applyBorder="1" applyAlignment="1">
      <alignment/>
    </xf>
    <xf numFmtId="181" fontId="113" fillId="47" borderId="18" xfId="256" applyNumberFormat="1" applyFont="1" applyFill="1" applyBorder="1" applyAlignment="1">
      <alignment/>
    </xf>
    <xf numFmtId="181" fontId="113" fillId="47" borderId="50" xfId="256" applyNumberFormat="1" applyFont="1" applyFill="1" applyBorder="1" applyAlignment="1">
      <alignment/>
    </xf>
    <xf numFmtId="181" fontId="113" fillId="47" borderId="56" xfId="256" applyNumberFormat="1" applyFont="1" applyFill="1" applyBorder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16" fillId="49" borderId="68" xfId="0" applyFont="1" applyFill="1" applyBorder="1" applyAlignment="1">
      <alignment horizontal="left"/>
    </xf>
    <xf numFmtId="0" fontId="117" fillId="49" borderId="69" xfId="0" applyFont="1" applyFill="1" applyBorder="1" applyAlignment="1">
      <alignment horizontal="right"/>
    </xf>
    <xf numFmtId="0" fontId="116" fillId="49" borderId="70" xfId="0" applyFont="1" applyFill="1" applyBorder="1" applyAlignment="1">
      <alignment horizontal="right"/>
    </xf>
    <xf numFmtId="0" fontId="116" fillId="50" borderId="68" xfId="0" applyFont="1" applyFill="1" applyBorder="1" applyAlignment="1">
      <alignment horizontal="left"/>
    </xf>
    <xf numFmtId="0" fontId="117" fillId="51" borderId="69" xfId="0" applyFont="1" applyFill="1" applyBorder="1" applyAlignment="1">
      <alignment horizontal="right"/>
    </xf>
    <xf numFmtId="0" fontId="116" fillId="52" borderId="70" xfId="0" applyFont="1" applyFill="1" applyBorder="1" applyAlignment="1">
      <alignment horizontal="right"/>
    </xf>
    <xf numFmtId="17" fontId="116" fillId="53" borderId="68" xfId="0" applyNumberFormat="1" applyFont="1" applyFill="1" applyBorder="1" applyAlignment="1">
      <alignment horizontal="left"/>
    </xf>
    <xf numFmtId="17" fontId="116" fillId="49" borderId="68" xfId="0" applyNumberFormat="1" applyFont="1" applyFill="1" applyBorder="1" applyAlignment="1">
      <alignment horizontal="left"/>
    </xf>
    <xf numFmtId="17" fontId="116" fillId="49" borderId="71" xfId="0" applyNumberFormat="1" applyFont="1" applyFill="1" applyBorder="1" applyAlignment="1">
      <alignment horizontal="left"/>
    </xf>
    <xf numFmtId="0" fontId="117" fillId="49" borderId="72" xfId="0" applyFont="1" applyFill="1" applyBorder="1" applyAlignment="1">
      <alignment horizontal="right"/>
    </xf>
    <xf numFmtId="0" fontId="116" fillId="49" borderId="73" xfId="0" applyFont="1" applyFill="1" applyBorder="1" applyAlignment="1">
      <alignment horizontal="right"/>
    </xf>
    <xf numFmtId="17" fontId="116" fillId="54" borderId="71" xfId="0" applyNumberFormat="1" applyFont="1" applyFill="1" applyBorder="1" applyAlignment="1">
      <alignment horizontal="left"/>
    </xf>
    <xf numFmtId="0" fontId="117" fillId="54" borderId="72" xfId="0" applyFont="1" applyFill="1" applyBorder="1" applyAlignment="1">
      <alignment horizontal="right"/>
    </xf>
    <xf numFmtId="0" fontId="116" fillId="54" borderId="73" xfId="0" applyFont="1" applyFill="1" applyBorder="1" applyAlignment="1">
      <alignment horizontal="right"/>
    </xf>
    <xf numFmtId="17" fontId="116" fillId="49" borderId="74" xfId="0" applyNumberFormat="1" applyFont="1" applyFill="1" applyBorder="1" applyAlignment="1">
      <alignment horizontal="left"/>
    </xf>
    <xf numFmtId="0" fontId="117" fillId="49" borderId="75" xfId="0" applyFont="1" applyFill="1" applyBorder="1" applyAlignment="1">
      <alignment horizontal="right"/>
    </xf>
    <xf numFmtId="0" fontId="116" fillId="49" borderId="76" xfId="0" applyFont="1" applyFill="1" applyBorder="1" applyAlignment="1">
      <alignment horizontal="right"/>
    </xf>
    <xf numFmtId="17" fontId="116" fillId="54" borderId="74" xfId="0" applyNumberFormat="1" applyFont="1" applyFill="1" applyBorder="1" applyAlignment="1">
      <alignment horizontal="left"/>
    </xf>
    <xf numFmtId="0" fontId="117" fillId="54" borderId="75" xfId="0" applyFont="1" applyFill="1" applyBorder="1" applyAlignment="1">
      <alignment horizontal="right"/>
    </xf>
    <xf numFmtId="0" fontId="116" fillId="54" borderId="76" xfId="0" applyFont="1" applyFill="1" applyBorder="1" applyAlignment="1">
      <alignment horizontal="right"/>
    </xf>
    <xf numFmtId="17" fontId="116" fillId="49" borderId="3" xfId="0" applyNumberFormat="1" applyFont="1" applyFill="1" applyBorder="1" applyAlignment="1">
      <alignment horizontal="left"/>
    </xf>
    <xf numFmtId="0" fontId="117" fillId="49" borderId="3" xfId="0" applyFont="1" applyFill="1" applyBorder="1" applyAlignment="1">
      <alignment horizontal="right"/>
    </xf>
    <xf numFmtId="0" fontId="116" fillId="49" borderId="3" xfId="0" applyFont="1" applyFill="1" applyBorder="1" applyAlignment="1">
      <alignment horizontal="right"/>
    </xf>
    <xf numFmtId="0" fontId="116" fillId="55" borderId="69" xfId="0" applyFont="1" applyFill="1" applyBorder="1" applyAlignment="1">
      <alignment horizontal="center"/>
    </xf>
    <xf numFmtId="0" fontId="116" fillId="55" borderId="70" xfId="0" applyFont="1" applyFill="1" applyBorder="1" applyAlignment="1">
      <alignment horizontal="center"/>
    </xf>
    <xf numFmtId="0" fontId="116" fillId="56" borderId="68" xfId="0" applyFont="1" applyFill="1" applyBorder="1" applyAlignment="1">
      <alignment horizontal="left"/>
    </xf>
    <xf numFmtId="0" fontId="116" fillId="0" borderId="68" xfId="0" applyFont="1" applyBorder="1" applyAlignment="1">
      <alignment horizontal="left"/>
    </xf>
    <xf numFmtId="17" fontId="116" fillId="0" borderId="68" xfId="0" applyNumberFormat="1" applyFont="1" applyBorder="1" applyAlignment="1">
      <alignment horizontal="left"/>
    </xf>
    <xf numFmtId="17" fontId="116" fillId="56" borderId="68" xfId="0" applyNumberFormat="1" applyFont="1" applyFill="1" applyBorder="1" applyAlignment="1">
      <alignment horizontal="left"/>
    </xf>
    <xf numFmtId="17" fontId="116" fillId="56" borderId="71" xfId="0" applyNumberFormat="1" applyFont="1" applyFill="1" applyBorder="1" applyAlignment="1">
      <alignment horizontal="left"/>
    </xf>
    <xf numFmtId="17" fontId="116" fillId="46" borderId="71" xfId="0" applyNumberFormat="1" applyFont="1" applyFill="1" applyBorder="1" applyAlignment="1">
      <alignment horizontal="left"/>
    </xf>
    <xf numFmtId="17" fontId="116" fillId="46" borderId="74" xfId="0" applyNumberFormat="1" applyFont="1" applyFill="1" applyBorder="1" applyAlignment="1">
      <alignment horizontal="left"/>
    </xf>
    <xf numFmtId="0" fontId="118" fillId="0" borderId="0" xfId="0" applyFont="1" applyAlignment="1">
      <alignment/>
    </xf>
    <xf numFmtId="0" fontId="117" fillId="0" borderId="0" xfId="0" applyFont="1" applyAlignment="1">
      <alignment/>
    </xf>
    <xf numFmtId="0" fontId="116" fillId="0" borderId="0" xfId="0" applyFont="1" applyAlignment="1">
      <alignment/>
    </xf>
    <xf numFmtId="0" fontId="119" fillId="0" borderId="0" xfId="0" applyFont="1" applyAlignment="1">
      <alignment/>
    </xf>
    <xf numFmtId="17" fontId="116" fillId="56" borderId="74" xfId="0" applyNumberFormat="1" applyFont="1" applyFill="1" applyBorder="1" applyAlignment="1">
      <alignment horizontal="left"/>
    </xf>
    <xf numFmtId="17" fontId="113" fillId="46" borderId="3" xfId="0" applyNumberFormat="1" applyFont="1" applyFill="1" applyBorder="1" applyAlignment="1">
      <alignment horizontal="left"/>
    </xf>
    <xf numFmtId="17" fontId="116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20" fillId="0" borderId="3" xfId="0" applyNumberFormat="1" applyFont="1" applyBorder="1" applyAlignment="1">
      <alignment horizontal="center" vertical="center" wrapText="1"/>
    </xf>
    <xf numFmtId="3" fontId="121" fillId="0" borderId="3" xfId="0" applyNumberFormat="1" applyFont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0" fontId="122" fillId="0" borderId="3" xfId="0" applyFont="1" applyBorder="1" applyAlignment="1">
      <alignment vertical="center" wrapText="1"/>
    </xf>
    <xf numFmtId="17" fontId="116" fillId="57" borderId="3" xfId="0" applyNumberFormat="1" applyFont="1" applyFill="1" applyBorder="1" applyAlignment="1">
      <alignment horizontal="left"/>
    </xf>
    <xf numFmtId="3" fontId="120" fillId="58" borderId="3" xfId="0" applyNumberFormat="1" applyFont="1" applyFill="1" applyBorder="1" applyAlignment="1">
      <alignment horizontal="center" vertical="center" wrapText="1"/>
    </xf>
    <xf numFmtId="3" fontId="121" fillId="58" borderId="3" xfId="0" applyNumberFormat="1" applyFont="1" applyFill="1" applyBorder="1" applyAlignment="1">
      <alignment horizontal="center" vertical="center" wrapText="1"/>
    </xf>
    <xf numFmtId="0" fontId="120" fillId="58" borderId="3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7" fontId="116" fillId="54" borderId="3" xfId="0" applyNumberFormat="1" applyFont="1" applyFill="1" applyBorder="1" applyAlignment="1">
      <alignment horizontal="left"/>
    </xf>
    <xf numFmtId="0" fontId="117" fillId="54" borderId="3" xfId="0" applyFont="1" applyFill="1" applyBorder="1" applyAlignment="1">
      <alignment horizontal="right"/>
    </xf>
    <xf numFmtId="3" fontId="125" fillId="0" borderId="3" xfId="0" applyNumberFormat="1" applyFont="1" applyBorder="1" applyAlignment="1">
      <alignment horizontal="center" vertical="center" wrapText="1"/>
    </xf>
    <xf numFmtId="0" fontId="126" fillId="0" borderId="0" xfId="0" applyFont="1" applyAlignment="1">
      <alignment/>
    </xf>
    <xf numFmtId="17" fontId="113" fillId="46" borderId="77" xfId="0" applyNumberFormat="1" applyFont="1" applyFill="1" applyBorder="1" applyAlignment="1">
      <alignment horizontal="left"/>
    </xf>
    <xf numFmtId="17" fontId="113" fillId="46" borderId="18" xfId="0" applyNumberFormat="1" applyFont="1" applyFill="1" applyBorder="1" applyAlignment="1">
      <alignment horizontal="left"/>
    </xf>
    <xf numFmtId="17" fontId="113" fillId="2" borderId="21" xfId="0" applyNumberFormat="1" applyFont="1" applyFill="1" applyBorder="1" applyAlignment="1">
      <alignment horizontal="left"/>
    </xf>
    <xf numFmtId="181" fontId="127" fillId="56" borderId="69" xfId="45" applyNumberFormat="1" applyFont="1" applyFill="1" applyBorder="1" applyAlignment="1">
      <alignment horizontal="right"/>
    </xf>
    <xf numFmtId="181" fontId="128" fillId="56" borderId="69" xfId="45" applyNumberFormat="1" applyFont="1" applyFill="1" applyBorder="1" applyAlignment="1">
      <alignment horizontal="right"/>
    </xf>
    <xf numFmtId="181" fontId="128" fillId="56" borderId="70" xfId="45" applyNumberFormat="1" applyFont="1" applyFill="1" applyBorder="1" applyAlignment="1">
      <alignment horizontal="right"/>
    </xf>
    <xf numFmtId="181" fontId="127" fillId="0" borderId="69" xfId="45" applyNumberFormat="1" applyFont="1" applyBorder="1" applyAlignment="1">
      <alignment horizontal="right"/>
    </xf>
    <xf numFmtId="181" fontId="128" fillId="0" borderId="69" xfId="45" applyNumberFormat="1" applyFont="1" applyBorder="1" applyAlignment="1">
      <alignment horizontal="right"/>
    </xf>
    <xf numFmtId="181" fontId="128" fillId="0" borderId="70" xfId="45" applyNumberFormat="1" applyFont="1" applyBorder="1" applyAlignment="1">
      <alignment horizontal="right"/>
    </xf>
    <xf numFmtId="181" fontId="127" fillId="56" borderId="69" xfId="45" applyNumberFormat="1" applyFont="1" applyFill="1" applyBorder="1" applyAlignment="1">
      <alignment horizontal="right" vertical="center"/>
    </xf>
    <xf numFmtId="181" fontId="127" fillId="0" borderId="69" xfId="45" applyNumberFormat="1" applyFont="1" applyBorder="1" applyAlignment="1">
      <alignment horizontal="right" vertical="center"/>
    </xf>
    <xf numFmtId="181" fontId="127" fillId="56" borderId="72" xfId="45" applyNumberFormat="1" applyFont="1" applyFill="1" applyBorder="1" applyAlignment="1">
      <alignment horizontal="right" vertical="center"/>
    </xf>
    <xf numFmtId="181" fontId="128" fillId="56" borderId="72" xfId="45" applyNumberFormat="1" applyFont="1" applyFill="1" applyBorder="1" applyAlignment="1">
      <alignment horizontal="right"/>
    </xf>
    <xf numFmtId="181" fontId="127" fillId="56" borderId="72" xfId="45" applyNumberFormat="1" applyFont="1" applyFill="1" applyBorder="1" applyAlignment="1">
      <alignment horizontal="right"/>
    </xf>
    <xf numFmtId="181" fontId="128" fillId="56" borderId="73" xfId="45" applyNumberFormat="1" applyFont="1" applyFill="1" applyBorder="1" applyAlignment="1">
      <alignment horizontal="right"/>
    </xf>
    <xf numFmtId="181" fontId="127" fillId="46" borderId="72" xfId="45" applyNumberFormat="1" applyFont="1" applyFill="1" applyBorder="1" applyAlignment="1">
      <alignment horizontal="right" vertical="center"/>
    </xf>
    <xf numFmtId="181" fontId="128" fillId="46" borderId="72" xfId="45" applyNumberFormat="1" applyFont="1" applyFill="1" applyBorder="1" applyAlignment="1">
      <alignment horizontal="right"/>
    </xf>
    <xf numFmtId="181" fontId="127" fillId="46" borderId="72" xfId="45" applyNumberFormat="1" applyFont="1" applyFill="1" applyBorder="1" applyAlignment="1">
      <alignment horizontal="right"/>
    </xf>
    <xf numFmtId="181" fontId="128" fillId="46" borderId="73" xfId="45" applyNumberFormat="1" applyFont="1" applyFill="1" applyBorder="1" applyAlignment="1">
      <alignment horizontal="right"/>
    </xf>
    <xf numFmtId="181" fontId="127" fillId="46" borderId="75" xfId="45" applyNumberFormat="1" applyFont="1" applyFill="1" applyBorder="1" applyAlignment="1">
      <alignment horizontal="right" vertical="center"/>
    </xf>
    <xf numFmtId="181" fontId="128" fillId="46" borderId="75" xfId="45" applyNumberFormat="1" applyFont="1" applyFill="1" applyBorder="1" applyAlignment="1">
      <alignment horizontal="right"/>
    </xf>
    <xf numFmtId="181" fontId="127" fillId="46" borderId="75" xfId="45" applyNumberFormat="1" applyFont="1" applyFill="1" applyBorder="1" applyAlignment="1">
      <alignment horizontal="right"/>
    </xf>
    <xf numFmtId="181" fontId="128" fillId="46" borderId="76" xfId="45" applyNumberFormat="1" applyFont="1" applyFill="1" applyBorder="1" applyAlignment="1">
      <alignment horizontal="right"/>
    </xf>
    <xf numFmtId="181" fontId="127" fillId="56" borderId="75" xfId="45" applyNumberFormat="1" applyFont="1" applyFill="1" applyBorder="1" applyAlignment="1">
      <alignment horizontal="right" vertical="center"/>
    </xf>
    <xf numFmtId="181" fontId="128" fillId="56" borderId="75" xfId="45" applyNumberFormat="1" applyFont="1" applyFill="1" applyBorder="1" applyAlignment="1">
      <alignment horizontal="right"/>
    </xf>
    <xf numFmtId="181" fontId="127" fillId="56" borderId="75" xfId="45" applyNumberFormat="1" applyFont="1" applyFill="1" applyBorder="1" applyAlignment="1">
      <alignment horizontal="right"/>
    </xf>
    <xf numFmtId="181" fontId="128" fillId="56" borderId="76" xfId="45" applyNumberFormat="1" applyFont="1" applyFill="1" applyBorder="1" applyAlignment="1">
      <alignment horizontal="right"/>
    </xf>
    <xf numFmtId="181" fontId="127" fillId="46" borderId="3" xfId="45" applyNumberFormat="1" applyFont="1" applyFill="1" applyBorder="1" applyAlignment="1">
      <alignment horizontal="right" vertical="center"/>
    </xf>
    <xf numFmtId="181" fontId="128" fillId="46" borderId="3" xfId="45" applyNumberFormat="1" applyFont="1" applyFill="1" applyBorder="1" applyAlignment="1">
      <alignment horizontal="right"/>
    </xf>
    <xf numFmtId="181" fontId="127" fillId="46" borderId="3" xfId="45" applyNumberFormat="1" applyFont="1" applyFill="1" applyBorder="1" applyAlignment="1">
      <alignment horizontal="right"/>
    </xf>
    <xf numFmtId="181" fontId="127" fillId="56" borderId="3" xfId="45" applyNumberFormat="1" applyFont="1" applyFill="1" applyBorder="1" applyAlignment="1">
      <alignment horizontal="right" vertical="center"/>
    </xf>
    <xf numFmtId="181" fontId="128" fillId="56" borderId="3" xfId="45" applyNumberFormat="1" applyFont="1" applyFill="1" applyBorder="1" applyAlignment="1">
      <alignment horizontal="right"/>
    </xf>
    <xf numFmtId="181" fontId="127" fillId="56" borderId="3" xfId="45" applyNumberFormat="1" applyFont="1" applyFill="1" applyBorder="1" applyAlignment="1">
      <alignment horizontal="right"/>
    </xf>
    <xf numFmtId="181" fontId="127" fillId="56" borderId="78" xfId="45" applyNumberFormat="1" applyFont="1" applyFill="1" applyBorder="1" applyAlignment="1">
      <alignment horizontal="right" vertical="center"/>
    </xf>
    <xf numFmtId="181" fontId="128" fillId="56" borderId="78" xfId="45" applyNumberFormat="1" applyFont="1" applyFill="1" applyBorder="1" applyAlignment="1">
      <alignment horizontal="right"/>
    </xf>
    <xf numFmtId="181" fontId="127" fillId="56" borderId="78" xfId="45" applyNumberFormat="1" applyFont="1" applyFill="1" applyBorder="1" applyAlignment="1">
      <alignment horizontal="right"/>
    </xf>
    <xf numFmtId="181" fontId="127" fillId="2" borderId="3" xfId="45" applyNumberFormat="1" applyFont="1" applyFill="1" applyBorder="1" applyAlignment="1">
      <alignment horizontal="right" vertical="center"/>
    </xf>
    <xf numFmtId="181" fontId="128" fillId="2" borderId="3" xfId="45" applyNumberFormat="1" applyFont="1" applyFill="1" applyBorder="1" applyAlignment="1">
      <alignment horizontal="right"/>
    </xf>
    <xf numFmtId="181" fontId="127" fillId="2" borderId="3" xfId="45" applyNumberFormat="1" applyFont="1" applyFill="1" applyBorder="1" applyAlignment="1">
      <alignment horizontal="right"/>
    </xf>
    <xf numFmtId="17" fontId="116" fillId="59" borderId="3" xfId="0" applyNumberFormat="1" applyFont="1" applyFill="1" applyBorder="1" applyAlignment="1">
      <alignment horizontal="left"/>
    </xf>
    <xf numFmtId="0" fontId="117" fillId="59" borderId="3" xfId="0" applyFont="1" applyFill="1" applyBorder="1" applyAlignment="1">
      <alignment horizontal="right"/>
    </xf>
    <xf numFmtId="17" fontId="116" fillId="0" borderId="3" xfId="0" applyNumberFormat="1" applyFont="1" applyFill="1" applyBorder="1" applyAlignment="1">
      <alignment horizontal="left"/>
    </xf>
    <xf numFmtId="3" fontId="125" fillId="58" borderId="3" xfId="0" applyNumberFormat="1" applyFont="1" applyFill="1" applyBorder="1" applyAlignment="1">
      <alignment horizontal="center" vertical="center" wrapText="1"/>
    </xf>
    <xf numFmtId="3" fontId="122" fillId="58" borderId="3" xfId="0" applyNumberFormat="1" applyFont="1" applyFill="1" applyBorder="1" applyAlignment="1">
      <alignment horizontal="right" vertical="center" wrapText="1"/>
    </xf>
    <xf numFmtId="3" fontId="120" fillId="58" borderId="3" xfId="0" applyNumberFormat="1" applyFont="1" applyFill="1" applyBorder="1" applyAlignment="1">
      <alignment horizontal="right" vertical="center" wrapText="1"/>
    </xf>
    <xf numFmtId="3" fontId="125" fillId="58" borderId="3" xfId="0" applyNumberFormat="1" applyFont="1" applyFill="1" applyBorder="1" applyAlignment="1">
      <alignment horizontal="right" vertical="center" wrapText="1"/>
    </xf>
    <xf numFmtId="0" fontId="123" fillId="0" borderId="0" xfId="0" applyFont="1" applyBorder="1" applyAlignment="1">
      <alignment/>
    </xf>
    <xf numFmtId="0" fontId="0" fillId="0" borderId="0" xfId="0" applyBorder="1" applyAlignment="1">
      <alignment/>
    </xf>
    <xf numFmtId="3" fontId="122" fillId="0" borderId="3" xfId="0" applyNumberFormat="1" applyFont="1" applyBorder="1" applyAlignment="1">
      <alignment horizontal="center" vertical="center" wrapText="1"/>
    </xf>
    <xf numFmtId="3" fontId="125" fillId="0" borderId="3" xfId="0" applyNumberFormat="1" applyFont="1" applyBorder="1" applyAlignment="1">
      <alignment horizontal="center" vertical="top" wrapText="1"/>
    </xf>
    <xf numFmtId="3" fontId="120" fillId="0" borderId="3" xfId="0" applyNumberFormat="1" applyFont="1" applyFill="1" applyBorder="1" applyAlignment="1">
      <alignment horizontal="center" vertical="center" wrapText="1"/>
    </xf>
    <xf numFmtId="3" fontId="121" fillId="0" borderId="3" xfId="0" applyNumberFormat="1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center" vertical="center" wrapText="1"/>
    </xf>
    <xf numFmtId="17" fontId="113" fillId="9" borderId="3" xfId="0" applyNumberFormat="1" applyFont="1" applyFill="1" applyBorder="1" applyAlignment="1">
      <alignment horizontal="left"/>
    </xf>
    <xf numFmtId="181" fontId="127" fillId="9" borderId="3" xfId="45" applyNumberFormat="1" applyFont="1" applyFill="1" applyBorder="1" applyAlignment="1">
      <alignment horizontal="right" vertical="center"/>
    </xf>
    <xf numFmtId="181" fontId="128" fillId="9" borderId="3" xfId="45" applyNumberFormat="1" applyFont="1" applyFill="1" applyBorder="1" applyAlignment="1">
      <alignment horizontal="right" vertical="center"/>
    </xf>
    <xf numFmtId="0" fontId="116" fillId="55" borderId="75" xfId="0" applyFont="1" applyFill="1" applyBorder="1" applyAlignment="1">
      <alignment horizontal="left"/>
    </xf>
    <xf numFmtId="0" fontId="116" fillId="55" borderId="76" xfId="0" applyFont="1" applyFill="1" applyBorder="1" applyAlignment="1">
      <alignment horizontal="left"/>
    </xf>
    <xf numFmtId="17" fontId="116" fillId="46" borderId="3" xfId="0" applyNumberFormat="1" applyFont="1" applyFill="1" applyBorder="1" applyAlignment="1">
      <alignment horizontal="left"/>
    </xf>
    <xf numFmtId="17" fontId="116" fillId="60" borderId="3" xfId="0" applyNumberFormat="1" applyFont="1" applyFill="1" applyBorder="1" applyAlignment="1">
      <alignment horizontal="left"/>
    </xf>
    <xf numFmtId="0" fontId="117" fillId="60" borderId="3" xfId="0" applyFont="1" applyFill="1" applyBorder="1" applyAlignment="1">
      <alignment horizontal="right"/>
    </xf>
    <xf numFmtId="16" fontId="129" fillId="9" borderId="79" xfId="0" applyNumberFormat="1" applyFont="1" applyFill="1" applyBorder="1" applyAlignment="1">
      <alignment vertical="center"/>
    </xf>
    <xf numFmtId="17" fontId="116" fillId="9" borderId="3" xfId="0" applyNumberFormat="1" applyFont="1" applyFill="1" applyBorder="1" applyAlignment="1">
      <alignment horizontal="left"/>
    </xf>
    <xf numFmtId="0" fontId="117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7" fillId="0" borderId="3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23" fontId="16" fillId="0" borderId="61" xfId="48" applyNumberFormat="1" applyFont="1" applyBorder="1" applyAlignment="1">
      <alignment horizontal="right"/>
    </xf>
    <xf numFmtId="223" fontId="130" fillId="0" borderId="61" xfId="0" applyNumberFormat="1" applyFont="1" applyBorder="1" applyAlignment="1">
      <alignment horizontal="right" vertical="center"/>
    </xf>
    <xf numFmtId="223" fontId="16" fillId="0" borderId="61" xfId="48" applyNumberFormat="1" applyFont="1" applyBorder="1" applyAlignment="1">
      <alignment/>
    </xf>
    <xf numFmtId="16" fontId="129" fillId="62" borderId="64" xfId="0" applyNumberFormat="1" applyFont="1" applyFill="1" applyBorder="1" applyAlignment="1">
      <alignment vertical="center"/>
    </xf>
    <xf numFmtId="3" fontId="120" fillId="0" borderId="3" xfId="0" applyNumberFormat="1" applyFont="1" applyBorder="1" applyAlignment="1">
      <alignment horizontal="center"/>
    </xf>
    <xf numFmtId="0" fontId="12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7" fontId="113" fillId="9" borderId="80" xfId="0" applyNumberFormat="1" applyFont="1" applyFill="1" applyBorder="1" applyAlignment="1">
      <alignment horizontal="left"/>
    </xf>
    <xf numFmtId="0" fontId="131" fillId="56" borderId="81" xfId="0" applyFont="1" applyFill="1" applyBorder="1" applyAlignment="1">
      <alignment horizontal="right" vertical="center"/>
    </xf>
    <xf numFmtId="0" fontId="132" fillId="56" borderId="81" xfId="0" applyFont="1" applyFill="1" applyBorder="1" applyAlignment="1">
      <alignment horizontal="right" vertical="center"/>
    </xf>
    <xf numFmtId="17" fontId="113" fillId="0" borderId="3" xfId="0" applyNumberFormat="1" applyFont="1" applyFill="1" applyBorder="1" applyAlignment="1">
      <alignment horizontal="left"/>
    </xf>
    <xf numFmtId="16" fontId="133" fillId="15" borderId="80" xfId="0" applyNumberFormat="1" applyFont="1" applyFill="1" applyBorder="1" applyAlignment="1">
      <alignment vertical="center"/>
    </xf>
    <xf numFmtId="0" fontId="120" fillId="0" borderId="3" xfId="0" applyFont="1" applyBorder="1" applyAlignment="1">
      <alignment horizontal="right" vertical="center"/>
    </xf>
    <xf numFmtId="0" fontId="134" fillId="0" borderId="3" xfId="0" applyFont="1" applyBorder="1" applyAlignment="1">
      <alignment horizontal="right" vertical="center"/>
    </xf>
    <xf numFmtId="0" fontId="126" fillId="60" borderId="3" xfId="0" applyFont="1" applyFill="1" applyBorder="1" applyAlignment="1">
      <alignment horizontal="right"/>
    </xf>
    <xf numFmtId="0" fontId="126" fillId="0" borderId="3" xfId="0" applyFont="1" applyBorder="1" applyAlignment="1">
      <alignment horizontal="right"/>
    </xf>
    <xf numFmtId="181" fontId="126" fillId="46" borderId="3" xfId="45" applyNumberFormat="1" applyFont="1" applyFill="1" applyBorder="1" applyAlignment="1">
      <alignment horizontal="right"/>
    </xf>
    <xf numFmtId="0" fontId="135" fillId="62" borderId="82" xfId="0" applyFont="1" applyFill="1" applyBorder="1" applyAlignment="1">
      <alignment horizontal="right"/>
    </xf>
    <xf numFmtId="0" fontId="122" fillId="15" borderId="83" xfId="0" applyFont="1" applyFill="1" applyBorder="1" applyAlignment="1">
      <alignment horizontal="right" vertical="center"/>
    </xf>
    <xf numFmtId="3" fontId="127" fillId="0" borderId="3" xfId="0" applyNumberFormat="1" applyFont="1" applyFill="1" applyBorder="1" applyAlignment="1">
      <alignment horizontal="right"/>
    </xf>
    <xf numFmtId="0" fontId="127" fillId="0" borderId="3" xfId="0" applyFont="1" applyFill="1" applyBorder="1" applyAlignment="1">
      <alignment horizontal="right"/>
    </xf>
    <xf numFmtId="0" fontId="127" fillId="60" borderId="3" xfId="0" applyFont="1" applyFill="1" applyBorder="1" applyAlignment="1">
      <alignment horizontal="right"/>
    </xf>
    <xf numFmtId="0" fontId="127" fillId="0" borderId="3" xfId="0" applyFont="1" applyBorder="1" applyAlignment="1">
      <alignment horizontal="right"/>
    </xf>
    <xf numFmtId="0" fontId="127" fillId="60" borderId="82" xfId="0" applyFont="1" applyFill="1" applyBorder="1" applyAlignment="1">
      <alignment horizontal="right"/>
    </xf>
    <xf numFmtId="0" fontId="136" fillId="62" borderId="82" xfId="0" applyFont="1" applyFill="1" applyBorder="1" applyAlignment="1">
      <alignment horizontal="right"/>
    </xf>
    <xf numFmtId="0" fontId="120" fillId="15" borderId="83" xfId="0" applyFont="1" applyFill="1" applyBorder="1" applyAlignment="1">
      <alignment horizontal="right" vertical="center"/>
    </xf>
    <xf numFmtId="3" fontId="126" fillId="60" borderId="3" xfId="0" applyNumberFormat="1" applyFont="1" applyFill="1" applyBorder="1" applyAlignment="1">
      <alignment horizontal="right"/>
    </xf>
    <xf numFmtId="3" fontId="126" fillId="60" borderId="82" xfId="0" applyNumberFormat="1" applyFont="1" applyFill="1" applyBorder="1" applyAlignment="1">
      <alignment horizontal="right"/>
    </xf>
    <xf numFmtId="3" fontId="122" fillId="15" borderId="80" xfId="0" applyNumberFormat="1" applyFont="1" applyFill="1" applyBorder="1" applyAlignment="1">
      <alignment horizontal="right" vertical="center"/>
    </xf>
    <xf numFmtId="3" fontId="127" fillId="0" borderId="0" xfId="0" applyNumberFormat="1" applyFont="1" applyAlignment="1">
      <alignment/>
    </xf>
    <xf numFmtId="3" fontId="127" fillId="60" borderId="3" xfId="0" applyNumberFormat="1" applyFont="1" applyFill="1" applyBorder="1" applyAlignment="1">
      <alignment horizontal="right"/>
    </xf>
    <xf numFmtId="3" fontId="127" fillId="60" borderId="82" xfId="0" applyNumberFormat="1" applyFont="1" applyFill="1" applyBorder="1" applyAlignment="1">
      <alignment horizontal="right"/>
    </xf>
    <xf numFmtId="0" fontId="127" fillId="60" borderId="4" xfId="0" applyFont="1" applyFill="1" applyBorder="1" applyAlignment="1">
      <alignment horizontal="right"/>
    </xf>
    <xf numFmtId="0" fontId="136" fillId="62" borderId="83" xfId="0" applyFont="1" applyFill="1" applyBorder="1" applyAlignment="1">
      <alignment horizontal="right"/>
    </xf>
    <xf numFmtId="3" fontId="120" fillId="15" borderId="80" xfId="0" applyNumberFormat="1" applyFont="1" applyFill="1" applyBorder="1" applyAlignment="1">
      <alignment/>
    </xf>
    <xf numFmtId="3" fontId="120" fillId="15" borderId="80" xfId="0" applyNumberFormat="1" applyFont="1" applyFill="1" applyBorder="1" applyAlignment="1">
      <alignment horizontal="right" vertical="center"/>
    </xf>
    <xf numFmtId="0" fontId="126" fillId="55" borderId="75" xfId="0" applyFont="1" applyFill="1" applyBorder="1" applyAlignment="1">
      <alignment horizontal="left"/>
    </xf>
    <xf numFmtId="3" fontId="126" fillId="0" borderId="3" xfId="0" applyNumberFormat="1" applyFont="1" applyBorder="1" applyAlignment="1">
      <alignment horizontal="right"/>
    </xf>
    <xf numFmtId="3" fontId="135" fillId="60" borderId="3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26" fillId="60" borderId="54" xfId="0" applyNumberFormat="1" applyFont="1" applyFill="1" applyBorder="1" applyAlignment="1">
      <alignment horizontal="right"/>
    </xf>
    <xf numFmtId="3" fontId="135" fillId="62" borderId="83" xfId="0" applyNumberFormat="1" applyFont="1" applyFill="1" applyBorder="1" applyAlignment="1">
      <alignment horizontal="right"/>
    </xf>
    <xf numFmtId="0" fontId="135" fillId="0" borderId="3" xfId="0" applyFont="1" applyBorder="1" applyAlignment="1">
      <alignment horizontal="right"/>
    </xf>
    <xf numFmtId="0" fontId="122" fillId="62" borderId="3" xfId="0" applyFont="1" applyFill="1" applyBorder="1" applyAlignment="1">
      <alignment horizontal="right" vertical="center"/>
    </xf>
    <xf numFmtId="223" fontId="17" fillId="0" borderId="61" xfId="0" applyNumberFormat="1" applyFont="1" applyBorder="1" applyAlignment="1">
      <alignment horizontal="right" vertical="center"/>
    </xf>
    <xf numFmtId="3" fontId="137" fillId="0" borderId="3" xfId="0" applyNumberFormat="1" applyFont="1" applyFill="1" applyBorder="1" applyAlignment="1">
      <alignment horizontal="right" vertical="center"/>
    </xf>
    <xf numFmtId="17" fontId="113" fillId="0" borderId="0" xfId="0" applyNumberFormat="1" applyFont="1" applyFill="1" applyBorder="1" applyAlignment="1">
      <alignment horizontal="left"/>
    </xf>
    <xf numFmtId="0" fontId="131" fillId="0" borderId="0" xfId="0" applyFont="1" applyFill="1" applyBorder="1" applyAlignment="1">
      <alignment horizontal="right" vertical="center"/>
    </xf>
    <xf numFmtId="3" fontId="137" fillId="0" borderId="0" xfId="0" applyNumberFormat="1" applyFont="1" applyFill="1" applyBorder="1" applyAlignment="1">
      <alignment horizontal="right" vertical="center"/>
    </xf>
    <xf numFmtId="0" fontId="132" fillId="0" borderId="0" xfId="0" applyFont="1" applyFill="1" applyBorder="1" applyAlignment="1">
      <alignment horizontal="right" vertical="center"/>
    </xf>
    <xf numFmtId="0" fontId="132" fillId="56" borderId="3" xfId="0" applyFont="1" applyFill="1" applyBorder="1" applyAlignment="1">
      <alignment horizontal="right" vertical="center"/>
    </xf>
    <xf numFmtId="0" fontId="120" fillId="0" borderId="80" xfId="0" applyFont="1" applyBorder="1" applyAlignment="1">
      <alignment horizontal="right" vertical="center"/>
    </xf>
    <xf numFmtId="0" fontId="134" fillId="0" borderId="80" xfId="0" applyFont="1" applyBorder="1" applyAlignment="1">
      <alignment horizontal="right" vertical="center"/>
    </xf>
    <xf numFmtId="0" fontId="122" fillId="62" borderId="80" xfId="0" applyFont="1" applyFill="1" applyBorder="1" applyAlignment="1">
      <alignment horizontal="right" vertical="center"/>
    </xf>
    <xf numFmtId="16" fontId="129" fillId="9" borderId="3" xfId="0" applyNumberFormat="1" applyFont="1" applyFill="1" applyBorder="1" applyAlignment="1">
      <alignment vertical="center"/>
    </xf>
    <xf numFmtId="3" fontId="131" fillId="0" borderId="3" xfId="0" applyNumberFormat="1" applyFont="1" applyFill="1" applyBorder="1" applyAlignment="1">
      <alignment horizontal="right" vertical="center"/>
    </xf>
    <xf numFmtId="3" fontId="134" fillId="0" borderId="3" xfId="0" applyNumberFormat="1" applyFont="1" applyBorder="1" applyAlignment="1">
      <alignment horizontal="center"/>
    </xf>
    <xf numFmtId="0" fontId="137" fillId="56" borderId="81" xfId="0" applyFont="1" applyFill="1" applyBorder="1" applyAlignment="1">
      <alignment horizontal="right" vertical="center"/>
    </xf>
    <xf numFmtId="3" fontId="132" fillId="0" borderId="3" xfId="0" applyNumberFormat="1" applyFont="1" applyFill="1" applyBorder="1" applyAlignment="1">
      <alignment horizontal="right" vertical="center"/>
    </xf>
    <xf numFmtId="181" fontId="120" fillId="0" borderId="80" xfId="45" applyNumberFormat="1" applyFont="1" applyBorder="1" applyAlignment="1">
      <alignment horizontal="right" vertical="center"/>
    </xf>
    <xf numFmtId="181" fontId="122" fillId="0" borderId="80" xfId="45" applyNumberFormat="1" applyFont="1" applyBorder="1" applyAlignment="1">
      <alignment horizontal="right" vertical="center"/>
    </xf>
    <xf numFmtId="181" fontId="120" fillId="0" borderId="3" xfId="45" applyNumberFormat="1" applyFont="1" applyBorder="1" applyAlignment="1">
      <alignment horizontal="right" vertical="center"/>
    </xf>
    <xf numFmtId="181" fontId="122" fillId="0" borderId="3" xfId="45" applyNumberFormat="1" applyFont="1" applyBorder="1" applyAlignment="1">
      <alignment horizontal="right" vertical="center"/>
    </xf>
    <xf numFmtId="181" fontId="117" fillId="60" borderId="3" xfId="45" applyNumberFormat="1" applyFont="1" applyFill="1" applyBorder="1" applyAlignment="1">
      <alignment horizontal="right"/>
    </xf>
    <xf numFmtId="181" fontId="126" fillId="60" borderId="3" xfId="45" applyNumberFormat="1" applyFont="1" applyFill="1" applyBorder="1" applyAlignment="1">
      <alignment horizontal="right"/>
    </xf>
    <xf numFmtId="181" fontId="127" fillId="60" borderId="3" xfId="45" applyNumberFormat="1" applyFont="1" applyFill="1" applyBorder="1" applyAlignment="1">
      <alignment horizontal="right"/>
    </xf>
    <xf numFmtId="0" fontId="131" fillId="46" borderId="3" xfId="0" applyFont="1" applyFill="1" applyBorder="1" applyAlignment="1">
      <alignment horizontal="right" vertical="center"/>
    </xf>
    <xf numFmtId="0" fontId="137" fillId="46" borderId="3" xfId="0" applyFont="1" applyFill="1" applyBorder="1" applyAlignment="1">
      <alignment vertical="center"/>
    </xf>
    <xf numFmtId="3" fontId="131" fillId="9" borderId="3" xfId="0" applyNumberFormat="1" applyFont="1" applyFill="1" applyBorder="1" applyAlignment="1">
      <alignment horizontal="right" vertical="center"/>
    </xf>
    <xf numFmtId="3" fontId="137" fillId="9" borderId="3" xfId="0" applyNumberFormat="1" applyFont="1" applyFill="1" applyBorder="1" applyAlignment="1">
      <alignment horizontal="right" vertical="center"/>
    </xf>
    <xf numFmtId="0" fontId="0" fillId="63" borderId="0" xfId="0" applyFill="1" applyAlignment="1">
      <alignment/>
    </xf>
    <xf numFmtId="0" fontId="0" fillId="46" borderId="0" xfId="0" applyFill="1" applyAlignment="1">
      <alignment/>
    </xf>
    <xf numFmtId="0" fontId="117" fillId="46" borderId="3" xfId="0" applyFont="1" applyFill="1" applyBorder="1" applyAlignment="1">
      <alignment horizontal="right"/>
    </xf>
    <xf numFmtId="17" fontId="116" fillId="58" borderId="3" xfId="0" applyNumberFormat="1" applyFont="1" applyFill="1" applyBorder="1" applyAlignment="1">
      <alignment horizontal="left"/>
    </xf>
    <xf numFmtId="3" fontId="120" fillId="58" borderId="3" xfId="0" applyNumberFormat="1" applyFont="1" applyFill="1" applyBorder="1" applyAlignment="1">
      <alignment horizontal="center"/>
    </xf>
    <xf numFmtId="3" fontId="134" fillId="58" borderId="3" xfId="0" applyNumberFormat="1" applyFont="1" applyFill="1" applyBorder="1" applyAlignment="1">
      <alignment horizontal="center"/>
    </xf>
    <xf numFmtId="0" fontId="120" fillId="58" borderId="3" xfId="0" applyFont="1" applyFill="1" applyBorder="1" applyAlignment="1">
      <alignment horizontal="center"/>
    </xf>
    <xf numFmtId="3" fontId="120" fillId="46" borderId="3" xfId="0" applyNumberFormat="1" applyFont="1" applyFill="1" applyBorder="1" applyAlignment="1">
      <alignment horizontal="center" vertical="center" wrapText="1"/>
    </xf>
    <xf numFmtId="3" fontId="121" fillId="46" borderId="3" xfId="0" applyNumberFormat="1" applyFont="1" applyFill="1" applyBorder="1" applyAlignment="1">
      <alignment horizontal="center" vertical="center" wrapText="1"/>
    </xf>
    <xf numFmtId="0" fontId="120" fillId="46" borderId="3" xfId="0" applyFont="1" applyFill="1" applyBorder="1" applyAlignment="1">
      <alignment horizontal="center" vertical="center" wrapText="1"/>
    </xf>
    <xf numFmtId="16" fontId="129" fillId="0" borderId="3" xfId="0" applyNumberFormat="1" applyFont="1" applyFill="1" applyBorder="1" applyAlignment="1">
      <alignment vertical="center"/>
    </xf>
    <xf numFmtId="181" fontId="117" fillId="0" borderId="3" xfId="45" applyNumberFormat="1" applyFont="1" applyFill="1" applyBorder="1" applyAlignment="1">
      <alignment horizontal="right"/>
    </xf>
    <xf numFmtId="181" fontId="126" fillId="0" borderId="3" xfId="45" applyNumberFormat="1" applyFont="1" applyFill="1" applyBorder="1" applyAlignment="1">
      <alignment horizontal="right"/>
    </xf>
    <xf numFmtId="181" fontId="127" fillId="0" borderId="3" xfId="45" applyNumberFormat="1" applyFont="1" applyFill="1" applyBorder="1" applyAlignment="1">
      <alignment horizontal="right"/>
    </xf>
    <xf numFmtId="3" fontId="126" fillId="0" borderId="3" xfId="0" applyNumberFormat="1" applyFont="1" applyFill="1" applyBorder="1" applyAlignment="1">
      <alignment horizontal="right"/>
    </xf>
    <xf numFmtId="17" fontId="116" fillId="46" borderId="3" xfId="0" applyNumberFormat="1" applyFont="1" applyFill="1" applyBorder="1" applyAlignment="1">
      <alignment/>
    </xf>
    <xf numFmtId="17" fontId="116" fillId="60" borderId="3" xfId="0" applyNumberFormat="1" applyFont="1" applyFill="1" applyBorder="1" applyAlignment="1">
      <alignment/>
    </xf>
    <xf numFmtId="17" fontId="116" fillId="46" borderId="80" xfId="0" applyNumberFormat="1" applyFont="1" applyFill="1" applyBorder="1" applyAlignment="1">
      <alignment/>
    </xf>
    <xf numFmtId="0" fontId="0" fillId="0" borderId="0" xfId="0" applyAlignment="1">
      <alignment/>
    </xf>
    <xf numFmtId="0" fontId="138" fillId="0" borderId="0" xfId="0" applyFont="1" applyFill="1" applyAlignment="1">
      <alignment/>
    </xf>
    <xf numFmtId="17" fontId="116" fillId="0" borderId="0" xfId="0" applyNumberFormat="1" applyFont="1" applyFill="1" applyBorder="1" applyAlignment="1">
      <alignment horizontal="left"/>
    </xf>
    <xf numFmtId="0" fontId="117" fillId="54" borderId="0" xfId="0" applyFont="1" applyFill="1" applyBorder="1" applyAlignment="1">
      <alignment horizontal="right"/>
    </xf>
    <xf numFmtId="17" fontId="13" fillId="60" borderId="3" xfId="0" applyNumberFormat="1" applyFont="1" applyFill="1" applyBorder="1" applyAlignment="1">
      <alignment horizontal="left"/>
    </xf>
    <xf numFmtId="3" fontId="19" fillId="60" borderId="3" xfId="0" applyNumberFormat="1" applyFont="1" applyFill="1" applyBorder="1" applyAlignment="1">
      <alignment horizontal="right" vertical="center"/>
    </xf>
    <xf numFmtId="3" fontId="20" fillId="60" borderId="3" xfId="0" applyNumberFormat="1" applyFont="1" applyFill="1" applyBorder="1" applyAlignment="1">
      <alignment horizontal="right" vertical="center"/>
    </xf>
    <xf numFmtId="3" fontId="21" fillId="60" borderId="3" xfId="0" applyNumberFormat="1" applyFont="1" applyFill="1" applyBorder="1" applyAlignment="1">
      <alignment horizontal="right" vertical="center"/>
    </xf>
    <xf numFmtId="16" fontId="129" fillId="60" borderId="3" xfId="0" applyNumberFormat="1" applyFont="1" applyFill="1" applyBorder="1" applyAlignment="1">
      <alignment vertical="center"/>
    </xf>
    <xf numFmtId="181" fontId="14" fillId="60" borderId="3" xfId="45" applyNumberFormat="1" applyFont="1" applyFill="1" applyBorder="1" applyAlignment="1">
      <alignment horizontal="right"/>
    </xf>
    <xf numFmtId="3" fontId="18" fillId="60" borderId="3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0" fontId="101" fillId="0" borderId="0" xfId="0" applyFont="1" applyAlignment="1">
      <alignment/>
    </xf>
    <xf numFmtId="10" fontId="0" fillId="0" borderId="0" xfId="0" applyNumberFormat="1" applyAlignment="1">
      <alignment/>
    </xf>
    <xf numFmtId="3" fontId="19" fillId="0" borderId="3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181" fontId="14" fillId="0" borderId="3" xfId="45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" fontId="116" fillId="21" borderId="3" xfId="0" applyNumberFormat="1" applyFont="1" applyFill="1" applyBorder="1" applyAlignment="1">
      <alignment horizontal="left"/>
    </xf>
    <xf numFmtId="3" fontId="120" fillId="21" borderId="3" xfId="0" applyNumberFormat="1" applyFont="1" applyFill="1" applyBorder="1" applyAlignment="1">
      <alignment horizontal="center" vertical="center" wrapText="1"/>
    </xf>
    <xf numFmtId="3" fontId="121" fillId="21" borderId="3" xfId="0" applyNumberFormat="1" applyFont="1" applyFill="1" applyBorder="1" applyAlignment="1">
      <alignment horizontal="center" vertical="center" wrapText="1"/>
    </xf>
    <xf numFmtId="0" fontId="120" fillId="21" borderId="3" xfId="0" applyFont="1" applyFill="1" applyBorder="1" applyAlignment="1">
      <alignment horizontal="center" vertical="center" wrapText="1"/>
    </xf>
    <xf numFmtId="0" fontId="116" fillId="55" borderId="84" xfId="0" applyFont="1" applyFill="1" applyBorder="1" applyAlignment="1">
      <alignment/>
    </xf>
    <xf numFmtId="0" fontId="116" fillId="55" borderId="85" xfId="0" applyFont="1" applyFill="1" applyBorder="1" applyAlignment="1">
      <alignment/>
    </xf>
    <xf numFmtId="0" fontId="116" fillId="55" borderId="66" xfId="0" applyFont="1" applyFill="1" applyBorder="1" applyAlignment="1">
      <alignment horizontal="left"/>
    </xf>
    <xf numFmtId="0" fontId="117" fillId="55" borderId="66" xfId="0" applyFont="1" applyFill="1" applyBorder="1" applyAlignment="1">
      <alignment horizontal="left"/>
    </xf>
    <xf numFmtId="0" fontId="117" fillId="55" borderId="67" xfId="0" applyFont="1" applyFill="1" applyBorder="1" applyAlignment="1">
      <alignment horizontal="left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6" fillId="55" borderId="66" xfId="0" applyFont="1" applyFill="1" applyBorder="1" applyAlignment="1">
      <alignment horizontal="center"/>
    </xf>
    <xf numFmtId="0" fontId="117" fillId="55" borderId="66" xfId="0" applyFont="1" applyFill="1" applyBorder="1" applyAlignment="1">
      <alignment horizontal="center"/>
    </xf>
    <xf numFmtId="0" fontId="117" fillId="55" borderId="67" xfId="0" applyFont="1" applyFill="1" applyBorder="1" applyAlignment="1">
      <alignment horizontal="center"/>
    </xf>
    <xf numFmtId="0" fontId="116" fillId="55" borderId="84" xfId="0" applyFont="1" applyFill="1" applyBorder="1" applyAlignment="1">
      <alignment horizontal="left" vertical="center"/>
    </xf>
    <xf numFmtId="0" fontId="116" fillId="55" borderId="87" xfId="0" applyFont="1" applyFill="1" applyBorder="1" applyAlignment="1">
      <alignment horizontal="left" vertical="center"/>
    </xf>
    <xf numFmtId="0" fontId="122" fillId="58" borderId="3" xfId="0" applyFont="1" applyFill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0" fontId="122" fillId="0" borderId="3" xfId="0" applyFont="1" applyBorder="1" applyAlignment="1">
      <alignment vertical="center" wrapText="1"/>
    </xf>
    <xf numFmtId="0" fontId="113" fillId="45" borderId="64" xfId="0" applyFont="1" applyFill="1" applyBorder="1" applyAlignment="1">
      <alignment horizontal="center" wrapText="1"/>
    </xf>
    <xf numFmtId="0" fontId="113" fillId="45" borderId="54" xfId="0" applyFont="1" applyFill="1" applyBorder="1" applyAlignment="1">
      <alignment horizontal="center" wrapText="1"/>
    </xf>
    <xf numFmtId="216" fontId="113" fillId="45" borderId="88" xfId="256" applyNumberFormat="1" applyFont="1" applyFill="1" applyBorder="1" applyAlignment="1">
      <alignment horizontal="center" vertical="top"/>
    </xf>
    <xf numFmtId="216" fontId="113" fillId="45" borderId="89" xfId="256" applyNumberFormat="1" applyFont="1" applyFill="1" applyBorder="1" applyAlignment="1">
      <alignment horizontal="center" vertical="top"/>
    </xf>
    <xf numFmtId="216" fontId="113" fillId="45" borderId="90" xfId="256" applyNumberFormat="1" applyFont="1" applyFill="1" applyBorder="1" applyAlignment="1">
      <alignment horizontal="center" vertical="top"/>
    </xf>
    <xf numFmtId="0" fontId="113" fillId="45" borderId="64" xfId="0" applyFont="1" applyFill="1" applyBorder="1" applyAlignment="1">
      <alignment horizontal="center"/>
    </xf>
    <xf numFmtId="0" fontId="113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144"/>
  <sheetViews>
    <sheetView showGridLines="0" tabSelected="1" zoomScalePageLayoutView="0" workbookViewId="0" topLeftCell="A116">
      <selection activeCell="C31" sqref="C31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36.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6" t="s">
        <v>72</v>
      </c>
      <c r="D2" s="166"/>
      <c r="E2" s="165"/>
      <c r="G2" s="164"/>
    </row>
    <row r="3" spans="3:7" ht="12.75">
      <c r="C3" s="166" t="s">
        <v>148</v>
      </c>
      <c r="D3" s="166"/>
      <c r="E3" s="165"/>
      <c r="F3" s="165"/>
      <c r="G3" s="164"/>
    </row>
    <row r="4" spans="3:7" ht="12.75">
      <c r="C4" s="166" t="s">
        <v>73</v>
      </c>
      <c r="D4" s="184"/>
      <c r="E4" s="164"/>
      <c r="F4" s="164"/>
      <c r="G4" s="164"/>
    </row>
    <row r="5" ht="12.75">
      <c r="C5" s="127"/>
    </row>
    <row r="6" spans="3:9" ht="13.5" thickBot="1">
      <c r="C6" s="163" t="s">
        <v>94</v>
      </c>
      <c r="D6" s="126"/>
      <c r="E6" s="126"/>
      <c r="F6" s="59"/>
      <c r="G6" s="59"/>
      <c r="H6" s="59"/>
      <c r="I6" s="59"/>
    </row>
    <row r="7" spans="3:9" ht="22.5" customHeight="1">
      <c r="C7" s="384" t="s">
        <v>67</v>
      </c>
      <c r="D7" s="381" t="s">
        <v>75</v>
      </c>
      <c r="E7" s="381"/>
      <c r="F7" s="382"/>
      <c r="G7" s="381" t="s">
        <v>74</v>
      </c>
      <c r="H7" s="382"/>
      <c r="I7" s="383"/>
    </row>
    <row r="8" spans="3:9" ht="19.5" customHeight="1">
      <c r="C8" s="385"/>
      <c r="D8" s="154" t="s">
        <v>68</v>
      </c>
      <c r="E8" s="154" t="s">
        <v>69</v>
      </c>
      <c r="F8" s="154" t="s">
        <v>70</v>
      </c>
      <c r="G8" s="154" t="s">
        <v>68</v>
      </c>
      <c r="H8" s="154" t="s">
        <v>69</v>
      </c>
      <c r="I8" s="155" t="s">
        <v>70</v>
      </c>
    </row>
    <row r="9" spans="3:9" ht="21.75" customHeight="1">
      <c r="C9" s="156">
        <v>2012</v>
      </c>
      <c r="D9" s="188">
        <v>108144.92502627701</v>
      </c>
      <c r="E9" s="188">
        <v>289541.0555010737</v>
      </c>
      <c r="F9" s="189">
        <f aca="true" t="shared" si="0" ref="F9:F23">D9+E9</f>
        <v>397685.98052735074</v>
      </c>
      <c r="G9" s="188">
        <v>14252</v>
      </c>
      <c r="H9" s="188">
        <v>17418</v>
      </c>
      <c r="I9" s="190">
        <v>33314</v>
      </c>
    </row>
    <row r="10" spans="3:9" ht="18" customHeight="1">
      <c r="C10" s="157">
        <v>2013</v>
      </c>
      <c r="D10" s="191">
        <v>112556.24619574047</v>
      </c>
      <c r="E10" s="191">
        <v>275232.73428591323</v>
      </c>
      <c r="F10" s="192">
        <f t="shared" si="0"/>
        <v>387788.9804816537</v>
      </c>
      <c r="G10" s="191">
        <v>14569</v>
      </c>
      <c r="H10" s="191">
        <v>17959</v>
      </c>
      <c r="I10" s="193">
        <v>33902</v>
      </c>
    </row>
    <row r="11" spans="3:9" ht="20.25" customHeight="1">
      <c r="C11" s="156">
        <v>2014</v>
      </c>
      <c r="D11" s="188">
        <v>123613.57898008186</v>
      </c>
      <c r="E11" s="188">
        <v>299518.4014491932</v>
      </c>
      <c r="F11" s="189">
        <f t="shared" si="0"/>
        <v>423131.9804292751</v>
      </c>
      <c r="G11" s="188">
        <v>14759</v>
      </c>
      <c r="H11" s="188">
        <v>19249</v>
      </c>
      <c r="I11" s="190">
        <v>34494</v>
      </c>
    </row>
    <row r="12" spans="3:9" ht="21" customHeight="1">
      <c r="C12" s="158">
        <v>42064</v>
      </c>
      <c r="D12" s="191">
        <v>97918.33679489142</v>
      </c>
      <c r="E12" s="191">
        <v>235168.6458642937</v>
      </c>
      <c r="F12" s="192">
        <f t="shared" si="0"/>
        <v>333086.98265918513</v>
      </c>
      <c r="G12" s="191">
        <v>13255.00242886884</v>
      </c>
      <c r="H12" s="191">
        <v>17339.99757113116</v>
      </c>
      <c r="I12" s="193">
        <f aca="true" t="shared" si="1" ref="I12:I23">G12+H12</f>
        <v>30595</v>
      </c>
    </row>
    <row r="13" spans="3:9" ht="26.25" customHeight="1">
      <c r="C13" s="159">
        <v>42156</v>
      </c>
      <c r="D13" s="188">
        <v>107965</v>
      </c>
      <c r="E13" s="188">
        <v>264141</v>
      </c>
      <c r="F13" s="189">
        <f t="shared" si="0"/>
        <v>372106</v>
      </c>
      <c r="G13" s="188">
        <v>14270.711038853313</v>
      </c>
      <c r="H13" s="188">
        <v>17769.28896114669</v>
      </c>
      <c r="I13" s="190">
        <f t="shared" si="1"/>
        <v>32040</v>
      </c>
    </row>
    <row r="14" spans="3:9" ht="19.5" customHeight="1">
      <c r="C14" s="158">
        <v>42248</v>
      </c>
      <c r="D14" s="191">
        <v>107842</v>
      </c>
      <c r="E14" s="191">
        <v>257647</v>
      </c>
      <c r="F14" s="192">
        <f t="shared" si="0"/>
        <v>365489</v>
      </c>
      <c r="G14" s="191">
        <v>14527.763071202584</v>
      </c>
      <c r="H14" s="191">
        <v>18160.236928797418</v>
      </c>
      <c r="I14" s="193">
        <f t="shared" si="1"/>
        <v>32688</v>
      </c>
    </row>
    <row r="15" spans="3:9" ht="29.25" customHeight="1">
      <c r="C15" s="159">
        <v>42339</v>
      </c>
      <c r="D15" s="188">
        <v>109587</v>
      </c>
      <c r="E15" s="188">
        <v>259756</v>
      </c>
      <c r="F15" s="189">
        <f t="shared" si="0"/>
        <v>369343</v>
      </c>
      <c r="G15" s="188">
        <v>16245.741910631741</v>
      </c>
      <c r="H15" s="188">
        <v>16748.258089368257</v>
      </c>
      <c r="I15" s="190">
        <f t="shared" si="1"/>
        <v>32994</v>
      </c>
    </row>
    <row r="16" spans="3:9" ht="21.75" customHeight="1">
      <c r="C16" s="158">
        <v>42430</v>
      </c>
      <c r="D16" s="191">
        <v>114957.13294466537</v>
      </c>
      <c r="E16" s="191">
        <v>270804.8500474386</v>
      </c>
      <c r="F16" s="192">
        <f t="shared" si="0"/>
        <v>385761.98299210396</v>
      </c>
      <c r="G16" s="191">
        <v>13647.447850243072</v>
      </c>
      <c r="H16" s="191">
        <v>17059.552149756928</v>
      </c>
      <c r="I16" s="193">
        <f t="shared" si="1"/>
        <v>30707</v>
      </c>
    </row>
    <row r="17" spans="3:9" ht="25.5" customHeight="1">
      <c r="C17" s="159">
        <v>42522</v>
      </c>
      <c r="D17" s="188">
        <v>120627</v>
      </c>
      <c r="E17" s="188">
        <v>276005</v>
      </c>
      <c r="F17" s="189">
        <f t="shared" si="0"/>
        <v>396632</v>
      </c>
      <c r="G17" s="188">
        <v>14353.205499324124</v>
      </c>
      <c r="H17" s="188">
        <v>18009.79450067588</v>
      </c>
      <c r="I17" s="190">
        <f t="shared" si="1"/>
        <v>32363</v>
      </c>
    </row>
    <row r="18" spans="3:9" ht="20.25" customHeight="1">
      <c r="C18" s="158">
        <v>42614</v>
      </c>
      <c r="D18" s="191">
        <v>117782</v>
      </c>
      <c r="E18" s="191">
        <v>267681</v>
      </c>
      <c r="F18" s="192">
        <f t="shared" si="0"/>
        <v>385463</v>
      </c>
      <c r="G18" s="191">
        <v>14711.23382283278</v>
      </c>
      <c r="H18" s="191">
        <v>19017.7661771672</v>
      </c>
      <c r="I18" s="193">
        <f t="shared" si="1"/>
        <v>33728.99999999998</v>
      </c>
    </row>
    <row r="19" spans="3:9" ht="22.5" customHeight="1">
      <c r="C19" s="159">
        <v>42735</v>
      </c>
      <c r="D19" s="188">
        <v>117972</v>
      </c>
      <c r="E19" s="194">
        <v>273452</v>
      </c>
      <c r="F19" s="189">
        <f t="shared" si="0"/>
        <v>391424</v>
      </c>
      <c r="G19" s="188">
        <v>14969</v>
      </c>
      <c r="H19" s="188">
        <v>19177</v>
      </c>
      <c r="I19" s="190">
        <f t="shared" si="1"/>
        <v>34146</v>
      </c>
    </row>
    <row r="20" spans="3:9" ht="19.5" customHeight="1">
      <c r="C20" s="158">
        <v>42825</v>
      </c>
      <c r="D20" s="191">
        <v>117557</v>
      </c>
      <c r="E20" s="195">
        <v>281495</v>
      </c>
      <c r="F20" s="192">
        <f t="shared" si="0"/>
        <v>399052</v>
      </c>
      <c r="G20" s="191">
        <v>13675</v>
      </c>
      <c r="H20" s="191">
        <v>17890</v>
      </c>
      <c r="I20" s="193">
        <f t="shared" si="1"/>
        <v>31565</v>
      </c>
    </row>
    <row r="21" spans="3:9" ht="24" customHeight="1">
      <c r="C21" s="159">
        <v>42916</v>
      </c>
      <c r="D21" s="194">
        <v>114980</v>
      </c>
      <c r="E21" s="194">
        <v>259605</v>
      </c>
      <c r="F21" s="189">
        <f t="shared" si="0"/>
        <v>374585</v>
      </c>
      <c r="G21" s="188">
        <v>14735</v>
      </c>
      <c r="H21" s="188">
        <v>18797</v>
      </c>
      <c r="I21" s="190">
        <f t="shared" si="1"/>
        <v>33532</v>
      </c>
    </row>
    <row r="22" spans="3:9" ht="20.25" customHeight="1">
      <c r="C22" s="158">
        <v>42979</v>
      </c>
      <c r="D22" s="191">
        <v>122087</v>
      </c>
      <c r="E22" s="191">
        <v>276216</v>
      </c>
      <c r="F22" s="192">
        <f t="shared" si="0"/>
        <v>398303</v>
      </c>
      <c r="G22" s="191">
        <v>14937</v>
      </c>
      <c r="H22" s="191">
        <v>19525</v>
      </c>
      <c r="I22" s="193">
        <f t="shared" si="1"/>
        <v>34462</v>
      </c>
    </row>
    <row r="23" spans="3:9" ht="25.5" customHeight="1" thickBot="1">
      <c r="C23" s="160">
        <v>43070</v>
      </c>
      <c r="D23" s="196">
        <v>124670</v>
      </c>
      <c r="E23" s="196">
        <v>249665</v>
      </c>
      <c r="F23" s="197">
        <f t="shared" si="0"/>
        <v>374335</v>
      </c>
      <c r="G23" s="198">
        <v>15146</v>
      </c>
      <c r="H23" s="198">
        <v>19787</v>
      </c>
      <c r="I23" s="199">
        <f t="shared" si="1"/>
        <v>34933</v>
      </c>
    </row>
    <row r="24" spans="3:9" ht="18" customHeight="1" thickBot="1">
      <c r="C24" s="161">
        <v>43160</v>
      </c>
      <c r="D24" s="200">
        <v>125347</v>
      </c>
      <c r="E24" s="200">
        <v>285463</v>
      </c>
      <c r="F24" s="201">
        <v>410810</v>
      </c>
      <c r="G24" s="202">
        <v>14006</v>
      </c>
      <c r="H24" s="202">
        <v>18297</v>
      </c>
      <c r="I24" s="203">
        <v>32303</v>
      </c>
    </row>
    <row r="25" spans="3:9" ht="23.25" customHeight="1" thickBot="1">
      <c r="C25" s="160">
        <v>43281</v>
      </c>
      <c r="D25" s="196">
        <v>140120</v>
      </c>
      <c r="E25" s="196">
        <v>325459</v>
      </c>
      <c r="F25" s="197">
        <v>465579</v>
      </c>
      <c r="G25" s="198">
        <v>16577</v>
      </c>
      <c r="H25" s="198">
        <v>20981</v>
      </c>
      <c r="I25" s="199">
        <v>37558</v>
      </c>
    </row>
    <row r="26" spans="3:9" ht="19.5" customHeight="1">
      <c r="C26" s="162">
        <v>43372</v>
      </c>
      <c r="D26" s="204">
        <v>130117</v>
      </c>
      <c r="E26" s="204">
        <v>287890</v>
      </c>
      <c r="F26" s="205">
        <v>418007</v>
      </c>
      <c r="G26" s="206">
        <v>14935</v>
      </c>
      <c r="H26" s="206">
        <v>20191</v>
      </c>
      <c r="I26" s="207">
        <v>35126</v>
      </c>
    </row>
    <row r="27" spans="3:9" ht="21" customHeight="1">
      <c r="C27" s="167">
        <v>43452</v>
      </c>
      <c r="D27" s="208">
        <v>149597</v>
      </c>
      <c r="E27" s="208">
        <v>328981</v>
      </c>
      <c r="F27" s="209">
        <v>478578</v>
      </c>
      <c r="G27" s="210">
        <v>16163</v>
      </c>
      <c r="H27" s="210">
        <v>21064</v>
      </c>
      <c r="I27" s="211">
        <v>37227</v>
      </c>
    </row>
    <row r="28" spans="3:9" ht="21" customHeight="1">
      <c r="C28" s="168">
        <v>43543</v>
      </c>
      <c r="D28" s="212">
        <v>167401</v>
      </c>
      <c r="E28" s="212">
        <v>361799</v>
      </c>
      <c r="F28" s="213">
        <v>529200</v>
      </c>
      <c r="G28" s="214">
        <v>16701</v>
      </c>
      <c r="H28" s="214">
        <v>22470</v>
      </c>
      <c r="I28" s="213">
        <v>39171</v>
      </c>
    </row>
    <row r="29" spans="3:9" ht="28.5" customHeight="1">
      <c r="C29" s="169">
        <v>43635</v>
      </c>
      <c r="D29" s="215">
        <v>179708</v>
      </c>
      <c r="E29" s="215">
        <v>388084</v>
      </c>
      <c r="F29" s="216">
        <v>567792</v>
      </c>
      <c r="G29" s="217">
        <v>17560</v>
      </c>
      <c r="H29" s="217">
        <v>22786</v>
      </c>
      <c r="I29" s="216">
        <v>40346</v>
      </c>
    </row>
    <row r="30" spans="3:9" ht="22.5" customHeight="1">
      <c r="C30" s="168">
        <v>43727</v>
      </c>
      <c r="D30" s="212">
        <v>147605</v>
      </c>
      <c r="E30" s="212">
        <v>313877</v>
      </c>
      <c r="F30" s="213">
        <v>461482</v>
      </c>
      <c r="G30" s="214">
        <v>16614</v>
      </c>
      <c r="H30" s="214">
        <v>22608</v>
      </c>
      <c r="I30" s="213">
        <v>39222</v>
      </c>
    </row>
    <row r="31" spans="3:9" ht="26.25" customHeight="1">
      <c r="C31" s="169">
        <v>43818</v>
      </c>
      <c r="D31" s="215" t="s">
        <v>76</v>
      </c>
      <c r="E31" s="215" t="s">
        <v>77</v>
      </c>
      <c r="F31" s="216" t="s">
        <v>78</v>
      </c>
      <c r="G31" s="217" t="s">
        <v>79</v>
      </c>
      <c r="H31" s="217" t="s">
        <v>80</v>
      </c>
      <c r="I31" s="216" t="s">
        <v>81</v>
      </c>
    </row>
    <row r="32" spans="3:9" ht="26.25" customHeight="1">
      <c r="C32" s="168">
        <v>43910</v>
      </c>
      <c r="D32" s="212">
        <v>174647</v>
      </c>
      <c r="E32" s="212">
        <v>367998</v>
      </c>
      <c r="F32" s="213">
        <v>542645</v>
      </c>
      <c r="G32" s="214">
        <v>17616</v>
      </c>
      <c r="H32" s="214">
        <v>23833</v>
      </c>
      <c r="I32" s="213">
        <v>41449</v>
      </c>
    </row>
    <row r="33" spans="3:9" ht="25.5" customHeight="1">
      <c r="C33" s="169">
        <v>44002</v>
      </c>
      <c r="D33" s="215">
        <v>188487</v>
      </c>
      <c r="E33" s="215">
        <v>398085</v>
      </c>
      <c r="F33" s="216">
        <v>586572</v>
      </c>
      <c r="G33" s="217">
        <v>17996</v>
      </c>
      <c r="H33" s="217">
        <v>24196</v>
      </c>
      <c r="I33" s="216">
        <v>42192</v>
      </c>
    </row>
    <row r="34" spans="3:9" ht="21" customHeight="1">
      <c r="C34" s="168">
        <v>44094</v>
      </c>
      <c r="D34" s="212" t="s">
        <v>82</v>
      </c>
      <c r="E34" s="212" t="s">
        <v>83</v>
      </c>
      <c r="F34" s="213" t="s">
        <v>86</v>
      </c>
      <c r="G34" s="212" t="s">
        <v>84</v>
      </c>
      <c r="H34" s="212" t="s">
        <v>85</v>
      </c>
      <c r="I34" s="213" t="s">
        <v>87</v>
      </c>
    </row>
    <row r="35" spans="3:9" ht="23.25" customHeight="1">
      <c r="C35" s="169">
        <v>44186</v>
      </c>
      <c r="D35" s="218" t="s">
        <v>88</v>
      </c>
      <c r="E35" s="218" t="s">
        <v>89</v>
      </c>
      <c r="F35" s="219" t="s">
        <v>90</v>
      </c>
      <c r="G35" s="220" t="s">
        <v>91</v>
      </c>
      <c r="H35" s="220" t="s">
        <v>92</v>
      </c>
      <c r="I35" s="219" t="s">
        <v>93</v>
      </c>
    </row>
    <row r="36" spans="3:9" ht="12.75">
      <c r="C36" s="186">
        <v>44276</v>
      </c>
      <c r="D36" s="212">
        <v>210101</v>
      </c>
      <c r="E36" s="212">
        <v>433181</v>
      </c>
      <c r="F36" s="213">
        <f>E36+D36</f>
        <v>643282</v>
      </c>
      <c r="G36" s="214">
        <v>9472</v>
      </c>
      <c r="H36" s="214">
        <v>34697</v>
      </c>
      <c r="I36" s="213">
        <f>H36+G36</f>
        <v>44169</v>
      </c>
    </row>
    <row r="37" spans="3:9" ht="13.5" thickBot="1">
      <c r="C37" s="187">
        <v>44377</v>
      </c>
      <c r="D37" s="221" t="s">
        <v>103</v>
      </c>
      <c r="E37" s="221" t="s">
        <v>104</v>
      </c>
      <c r="F37" s="222" t="s">
        <v>105</v>
      </c>
      <c r="G37" s="223" t="s">
        <v>106</v>
      </c>
      <c r="H37" s="223" t="s">
        <v>107</v>
      </c>
      <c r="I37" s="222" t="s">
        <v>108</v>
      </c>
    </row>
    <row r="38" spans="3:9" ht="12.75">
      <c r="C38" s="185">
        <v>44469</v>
      </c>
      <c r="D38" s="212">
        <v>170524</v>
      </c>
      <c r="E38" s="212" t="s">
        <v>114</v>
      </c>
      <c r="F38" s="213">
        <v>502606</v>
      </c>
      <c r="G38" s="214" t="s">
        <v>115</v>
      </c>
      <c r="H38" s="214">
        <v>25797</v>
      </c>
      <c r="I38" s="213" t="s">
        <v>116</v>
      </c>
    </row>
    <row r="39" spans="3:9" ht="12.75">
      <c r="C39" s="238">
        <v>44561</v>
      </c>
      <c r="D39" s="239">
        <v>199285</v>
      </c>
      <c r="E39" s="239">
        <v>388194</v>
      </c>
      <c r="F39" s="240">
        <v>587479</v>
      </c>
      <c r="G39" s="239">
        <v>18665</v>
      </c>
      <c r="H39" s="239">
        <v>26845</v>
      </c>
      <c r="I39" s="240">
        <v>45510</v>
      </c>
    </row>
    <row r="40" spans="3:9" ht="12.75">
      <c r="C40" s="252">
        <v>44651</v>
      </c>
      <c r="D40" s="253">
        <v>218523</v>
      </c>
      <c r="E40" s="253">
        <v>420025</v>
      </c>
      <c r="F40" s="254">
        <v>638548</v>
      </c>
      <c r="G40" s="255">
        <v>19620</v>
      </c>
      <c r="H40" s="255">
        <v>28093</v>
      </c>
      <c r="I40" s="254">
        <v>47713</v>
      </c>
    </row>
    <row r="41" spans="3:9" ht="12.75">
      <c r="C41" s="256">
        <v>44742</v>
      </c>
      <c r="D41" s="257" t="s">
        <v>127</v>
      </c>
      <c r="E41" s="257" t="s">
        <v>129</v>
      </c>
      <c r="F41" s="258">
        <v>691586</v>
      </c>
      <c r="G41" s="257" t="s">
        <v>130</v>
      </c>
      <c r="H41" s="257" t="s">
        <v>131</v>
      </c>
      <c r="I41" s="259" t="s">
        <v>132</v>
      </c>
    </row>
    <row r="42" spans="3:9" ht="14.25" thickBot="1">
      <c r="C42" s="252">
        <v>44834</v>
      </c>
      <c r="D42" s="260">
        <v>191449</v>
      </c>
      <c r="E42" s="262">
        <v>359815</v>
      </c>
      <c r="F42" s="261">
        <v>551264</v>
      </c>
      <c r="G42" s="260">
        <v>18935</v>
      </c>
      <c r="H42" s="262">
        <v>27981</v>
      </c>
      <c r="I42" s="304">
        <f>SUM(G42:H42)</f>
        <v>46916</v>
      </c>
    </row>
    <row r="43" spans="3:9" ht="13.5">
      <c r="C43" s="267">
        <v>44926</v>
      </c>
      <c r="D43" s="268" t="s">
        <v>133</v>
      </c>
      <c r="E43" s="268" t="s">
        <v>134</v>
      </c>
      <c r="F43" s="317" t="s">
        <v>135</v>
      </c>
      <c r="G43" s="268" t="s">
        <v>136</v>
      </c>
      <c r="H43" s="268" t="s">
        <v>137</v>
      </c>
      <c r="I43" s="269" t="s">
        <v>138</v>
      </c>
    </row>
    <row r="44" spans="3:9" ht="13.5">
      <c r="C44" s="168">
        <v>45016</v>
      </c>
      <c r="D44" s="326" t="s">
        <v>143</v>
      </c>
      <c r="E44" s="326" t="s">
        <v>144</v>
      </c>
      <c r="F44" s="327">
        <v>687009</v>
      </c>
      <c r="G44" s="326" t="s">
        <v>145</v>
      </c>
      <c r="H44" s="326" t="s">
        <v>146</v>
      </c>
      <c r="I44" s="310" t="s">
        <v>147</v>
      </c>
    </row>
    <row r="45" spans="3:11" ht="13.5">
      <c r="C45" s="238">
        <v>45107</v>
      </c>
      <c r="D45" s="328">
        <v>265489</v>
      </c>
      <c r="E45" s="328">
        <v>478405</v>
      </c>
      <c r="F45" s="329">
        <f>E45+D45</f>
        <v>743894</v>
      </c>
      <c r="G45" s="328">
        <v>21399</v>
      </c>
      <c r="H45" s="328">
        <v>30876</v>
      </c>
      <c r="I45" s="318">
        <v>52275</v>
      </c>
      <c r="J45" s="250"/>
      <c r="K45" s="250"/>
    </row>
    <row r="46" spans="3:33" ht="13.5">
      <c r="C46" s="270">
        <v>45199</v>
      </c>
      <c r="D46" s="315">
        <v>217980</v>
      </c>
      <c r="E46" s="315">
        <v>390590</v>
      </c>
      <c r="F46" s="305">
        <f>E46+D46</f>
        <v>608570</v>
      </c>
      <c r="G46" s="315">
        <v>19935</v>
      </c>
      <c r="H46" s="315">
        <v>29037</v>
      </c>
      <c r="I46" s="318">
        <v>48972</v>
      </c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</row>
    <row r="47" spans="3:33" ht="13.5">
      <c r="C47" s="352">
        <v>45291</v>
      </c>
      <c r="D47" s="353">
        <v>250783</v>
      </c>
      <c r="E47" s="353">
        <v>442493</v>
      </c>
      <c r="F47" s="354">
        <f>E47+D47</f>
        <v>693276</v>
      </c>
      <c r="G47" s="353">
        <v>20799</v>
      </c>
      <c r="H47" s="353">
        <v>30873</v>
      </c>
      <c r="I47" s="355">
        <v>51672</v>
      </c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</row>
    <row r="48" spans="3:9" s="349" customFormat="1" ht="13.5">
      <c r="C48" s="252">
        <v>45382</v>
      </c>
      <c r="D48" s="362">
        <v>273880</v>
      </c>
      <c r="E48" s="362">
        <v>483192</v>
      </c>
      <c r="F48" s="363">
        <f>E48+D48</f>
        <v>757072</v>
      </c>
      <c r="G48" s="362">
        <v>21828</v>
      </c>
      <c r="H48" s="362">
        <v>32169</v>
      </c>
      <c r="I48" s="364">
        <f>G48+H48</f>
        <v>53997</v>
      </c>
    </row>
    <row r="49" spans="3:9" ht="13.5">
      <c r="C49" s="306"/>
      <c r="D49" s="307"/>
      <c r="E49" s="307"/>
      <c r="F49" s="308"/>
      <c r="G49" s="307"/>
      <c r="H49" s="307"/>
      <c r="I49" s="309"/>
    </row>
    <row r="50" spans="3:9" ht="12.75">
      <c r="C50" s="231"/>
      <c r="D50" s="231"/>
      <c r="E50" s="232"/>
      <c r="F50" s="232"/>
      <c r="G50" s="232"/>
      <c r="H50" s="232"/>
      <c r="I50" s="232"/>
    </row>
    <row r="51" spans="2:4" ht="12.75">
      <c r="B51" s="127"/>
      <c r="C51" s="179" t="s">
        <v>101</v>
      </c>
      <c r="D51" s="180"/>
    </row>
    <row r="52" ht="6.75" customHeight="1" thickBot="1"/>
    <row r="53" spans="3:9" ht="25.5" customHeight="1">
      <c r="C53" s="128" t="s">
        <v>67</v>
      </c>
      <c r="D53" s="129" t="s">
        <v>62</v>
      </c>
      <c r="E53" s="129" t="s">
        <v>63</v>
      </c>
      <c r="F53" s="129" t="s">
        <v>64</v>
      </c>
      <c r="G53" s="129" t="s">
        <v>65</v>
      </c>
      <c r="H53" s="129" t="s">
        <v>66</v>
      </c>
      <c r="I53" s="130" t="s">
        <v>5</v>
      </c>
    </row>
    <row r="54" spans="3:9" ht="21.75" customHeight="1">
      <c r="C54" s="131">
        <v>2012</v>
      </c>
      <c r="D54" s="132">
        <v>3</v>
      </c>
      <c r="E54" s="132">
        <v>5</v>
      </c>
      <c r="F54" s="132">
        <v>7</v>
      </c>
      <c r="G54" s="132">
        <v>7</v>
      </c>
      <c r="H54" s="132">
        <v>8</v>
      </c>
      <c r="I54" s="133">
        <f aca="true" t="shared" si="2" ref="I54:I64">SUM(D54:H54)</f>
        <v>30</v>
      </c>
    </row>
    <row r="55" spans="3:9" ht="12.75">
      <c r="C55" s="134">
        <v>2013</v>
      </c>
      <c r="D55" s="135">
        <v>3</v>
      </c>
      <c r="E55" s="135">
        <v>5</v>
      </c>
      <c r="F55" s="135">
        <v>7</v>
      </c>
      <c r="G55" s="135">
        <v>7</v>
      </c>
      <c r="H55" s="135">
        <v>8</v>
      </c>
      <c r="I55" s="136">
        <f t="shared" si="2"/>
        <v>30</v>
      </c>
    </row>
    <row r="56" spans="3:9" ht="23.25" customHeight="1">
      <c r="C56" s="131">
        <v>2014</v>
      </c>
      <c r="D56" s="132">
        <v>3</v>
      </c>
      <c r="E56" s="132">
        <v>5</v>
      </c>
      <c r="F56" s="132">
        <v>7</v>
      </c>
      <c r="G56" s="132">
        <v>7</v>
      </c>
      <c r="H56" s="132">
        <v>8</v>
      </c>
      <c r="I56" s="133">
        <f t="shared" si="2"/>
        <v>30</v>
      </c>
    </row>
    <row r="57" spans="3:9" ht="16.5" customHeight="1">
      <c r="C57" s="137">
        <v>42064</v>
      </c>
      <c r="D57" s="135">
        <v>3</v>
      </c>
      <c r="E57" s="135">
        <v>5</v>
      </c>
      <c r="F57" s="135">
        <v>7</v>
      </c>
      <c r="G57" s="135">
        <v>7</v>
      </c>
      <c r="H57" s="135">
        <v>8</v>
      </c>
      <c r="I57" s="136">
        <f t="shared" si="2"/>
        <v>30</v>
      </c>
    </row>
    <row r="58" spans="3:9" ht="21.75" customHeight="1">
      <c r="C58" s="138">
        <v>42156</v>
      </c>
      <c r="D58" s="132">
        <v>3</v>
      </c>
      <c r="E58" s="132">
        <v>5</v>
      </c>
      <c r="F58" s="132">
        <v>7</v>
      </c>
      <c r="G58" s="132">
        <v>7</v>
      </c>
      <c r="H58" s="132">
        <v>8</v>
      </c>
      <c r="I58" s="133">
        <f t="shared" si="2"/>
        <v>30</v>
      </c>
    </row>
    <row r="59" spans="3:9" ht="15" customHeight="1">
      <c r="C59" s="137">
        <v>42248</v>
      </c>
      <c r="D59" s="135">
        <v>3</v>
      </c>
      <c r="E59" s="135">
        <v>5</v>
      </c>
      <c r="F59" s="135">
        <v>7</v>
      </c>
      <c r="G59" s="135">
        <v>7</v>
      </c>
      <c r="H59" s="135">
        <v>8</v>
      </c>
      <c r="I59" s="136">
        <f t="shared" si="2"/>
        <v>30</v>
      </c>
    </row>
    <row r="60" spans="3:9" ht="17.25" customHeight="1">
      <c r="C60" s="138">
        <v>42339</v>
      </c>
      <c r="D60" s="132">
        <v>3</v>
      </c>
      <c r="E60" s="132">
        <v>5</v>
      </c>
      <c r="F60" s="132">
        <v>7</v>
      </c>
      <c r="G60" s="132">
        <v>7</v>
      </c>
      <c r="H60" s="132">
        <v>8</v>
      </c>
      <c r="I60" s="133">
        <f t="shared" si="2"/>
        <v>30</v>
      </c>
    </row>
    <row r="61" spans="3:9" ht="16.5" customHeight="1">
      <c r="C61" s="137">
        <v>42430</v>
      </c>
      <c r="D61" s="135">
        <v>3</v>
      </c>
      <c r="E61" s="135">
        <v>5</v>
      </c>
      <c r="F61" s="135">
        <v>7</v>
      </c>
      <c r="G61" s="135">
        <v>7</v>
      </c>
      <c r="H61" s="135">
        <v>8</v>
      </c>
      <c r="I61" s="136">
        <f t="shared" si="2"/>
        <v>30</v>
      </c>
    </row>
    <row r="62" spans="3:9" ht="19.5" customHeight="1">
      <c r="C62" s="138">
        <v>42522</v>
      </c>
      <c r="D62" s="132">
        <v>3</v>
      </c>
      <c r="E62" s="132">
        <v>5</v>
      </c>
      <c r="F62" s="132">
        <v>7</v>
      </c>
      <c r="G62" s="132">
        <v>7</v>
      </c>
      <c r="H62" s="132">
        <v>8</v>
      </c>
      <c r="I62" s="133">
        <f t="shared" si="2"/>
        <v>30</v>
      </c>
    </row>
    <row r="63" spans="3:9" ht="18" customHeight="1">
      <c r="C63" s="137">
        <v>42614</v>
      </c>
      <c r="D63" s="135">
        <v>3</v>
      </c>
      <c r="E63" s="135">
        <v>5</v>
      </c>
      <c r="F63" s="135">
        <v>7</v>
      </c>
      <c r="G63" s="135">
        <v>7</v>
      </c>
      <c r="H63" s="135">
        <v>8</v>
      </c>
      <c r="I63" s="136">
        <f t="shared" si="2"/>
        <v>30</v>
      </c>
    </row>
    <row r="64" spans="3:9" ht="17.25" customHeight="1">
      <c r="C64" s="138">
        <v>42705</v>
      </c>
      <c r="D64" s="132">
        <v>3</v>
      </c>
      <c r="E64" s="132">
        <v>5</v>
      </c>
      <c r="F64" s="132">
        <v>7</v>
      </c>
      <c r="G64" s="132">
        <v>7</v>
      </c>
      <c r="H64" s="132">
        <v>8</v>
      </c>
      <c r="I64" s="133">
        <f t="shared" si="2"/>
        <v>30</v>
      </c>
    </row>
    <row r="65" spans="3:9" ht="18" customHeight="1">
      <c r="C65" s="137">
        <v>42825</v>
      </c>
      <c r="D65" s="135">
        <v>3</v>
      </c>
      <c r="E65" s="135">
        <v>5</v>
      </c>
      <c r="F65" s="135">
        <v>7</v>
      </c>
      <c r="G65" s="135">
        <v>7</v>
      </c>
      <c r="H65" s="135">
        <v>8</v>
      </c>
      <c r="I65" s="136">
        <v>30</v>
      </c>
    </row>
    <row r="66" spans="3:9" ht="19.5" customHeight="1">
      <c r="C66" s="138">
        <v>42916</v>
      </c>
      <c r="D66" s="132">
        <v>3</v>
      </c>
      <c r="E66" s="132">
        <v>5</v>
      </c>
      <c r="F66" s="132">
        <v>7</v>
      </c>
      <c r="G66" s="132">
        <v>7</v>
      </c>
      <c r="H66" s="132">
        <v>8</v>
      </c>
      <c r="I66" s="133">
        <v>30</v>
      </c>
    </row>
    <row r="67" spans="3:9" ht="12.75">
      <c r="C67" s="137">
        <v>42979</v>
      </c>
      <c r="D67" s="135">
        <v>3</v>
      </c>
      <c r="E67" s="135">
        <v>5</v>
      </c>
      <c r="F67" s="135">
        <v>7</v>
      </c>
      <c r="G67" s="135">
        <v>7</v>
      </c>
      <c r="H67" s="135">
        <v>8</v>
      </c>
      <c r="I67" s="136">
        <v>30</v>
      </c>
    </row>
    <row r="68" spans="3:9" ht="15.75" customHeight="1" thickBot="1">
      <c r="C68" s="139">
        <v>43070</v>
      </c>
      <c r="D68" s="140">
        <v>3</v>
      </c>
      <c r="E68" s="140">
        <v>5</v>
      </c>
      <c r="F68" s="140">
        <v>7</v>
      </c>
      <c r="G68" s="140">
        <v>7</v>
      </c>
      <c r="H68" s="140">
        <v>8</v>
      </c>
      <c r="I68" s="141">
        <v>30</v>
      </c>
    </row>
    <row r="69" spans="3:9" ht="19.5" customHeight="1" thickBot="1">
      <c r="C69" s="142">
        <v>43160</v>
      </c>
      <c r="D69" s="143">
        <v>3</v>
      </c>
      <c r="E69" s="143">
        <v>5</v>
      </c>
      <c r="F69" s="143">
        <v>7</v>
      </c>
      <c r="G69" s="143">
        <v>7</v>
      </c>
      <c r="H69" s="143">
        <v>8</v>
      </c>
      <c r="I69" s="144">
        <v>30</v>
      </c>
    </row>
    <row r="70" spans="3:9" ht="16.5" customHeight="1">
      <c r="C70" s="145">
        <v>43281</v>
      </c>
      <c r="D70" s="146">
        <v>3</v>
      </c>
      <c r="E70" s="146">
        <v>5</v>
      </c>
      <c r="F70" s="146">
        <v>7</v>
      </c>
      <c r="G70" s="146">
        <v>7</v>
      </c>
      <c r="H70" s="146">
        <v>8</v>
      </c>
      <c r="I70" s="147">
        <v>30</v>
      </c>
    </row>
    <row r="71" spans="3:9" ht="18.75" customHeight="1">
      <c r="C71" s="148">
        <v>43361</v>
      </c>
      <c r="D71" s="149">
        <v>3</v>
      </c>
      <c r="E71" s="149">
        <v>5</v>
      </c>
      <c r="F71" s="149">
        <v>7</v>
      </c>
      <c r="G71" s="149">
        <v>7</v>
      </c>
      <c r="H71" s="149">
        <v>8</v>
      </c>
      <c r="I71" s="150">
        <v>30</v>
      </c>
    </row>
    <row r="72" spans="3:9" ht="14.25" customHeight="1">
      <c r="C72" s="151">
        <v>43452</v>
      </c>
      <c r="D72" s="152">
        <v>3</v>
      </c>
      <c r="E72" s="152">
        <v>5</v>
      </c>
      <c r="F72" s="152">
        <v>7</v>
      </c>
      <c r="G72" s="152">
        <v>7</v>
      </c>
      <c r="H72" s="152">
        <v>8</v>
      </c>
      <c r="I72" s="153">
        <v>30</v>
      </c>
    </row>
    <row r="73" spans="3:9" ht="18" customHeight="1" thickBot="1">
      <c r="C73" s="142">
        <v>43543</v>
      </c>
      <c r="D73" s="135">
        <v>3</v>
      </c>
      <c r="E73" s="135">
        <v>5</v>
      </c>
      <c r="F73" s="135">
        <v>7</v>
      </c>
      <c r="G73" s="135">
        <v>7</v>
      </c>
      <c r="H73" s="135">
        <v>8</v>
      </c>
      <c r="I73" s="135">
        <f aca="true" t="shared" si="3" ref="I73:I79">SUM(D73:H73)</f>
        <v>30</v>
      </c>
    </row>
    <row r="74" spans="3:9" ht="17.25" customHeight="1">
      <c r="C74" s="151">
        <v>43635</v>
      </c>
      <c r="D74" s="146">
        <v>3</v>
      </c>
      <c r="E74" s="146">
        <v>5</v>
      </c>
      <c r="F74" s="146">
        <v>7</v>
      </c>
      <c r="G74" s="146">
        <v>7</v>
      </c>
      <c r="H74" s="146">
        <v>8</v>
      </c>
      <c r="I74" s="147">
        <f t="shared" si="3"/>
        <v>30</v>
      </c>
    </row>
    <row r="75" spans="3:9" ht="18.75" customHeight="1">
      <c r="C75" s="148">
        <v>43727</v>
      </c>
      <c r="D75" s="149">
        <v>3</v>
      </c>
      <c r="E75" s="149">
        <v>5</v>
      </c>
      <c r="F75" s="149">
        <v>7</v>
      </c>
      <c r="G75" s="149">
        <v>7</v>
      </c>
      <c r="H75" s="149">
        <v>8</v>
      </c>
      <c r="I75" s="149">
        <f t="shared" si="3"/>
        <v>30</v>
      </c>
    </row>
    <row r="76" spans="3:9" ht="12.75" customHeight="1">
      <c r="C76" s="151">
        <v>43818</v>
      </c>
      <c r="D76" s="146">
        <v>3</v>
      </c>
      <c r="E76" s="146">
        <v>5</v>
      </c>
      <c r="F76" s="146">
        <v>7</v>
      </c>
      <c r="G76" s="146">
        <v>7</v>
      </c>
      <c r="H76" s="146">
        <v>8</v>
      </c>
      <c r="I76" s="147">
        <f t="shared" si="3"/>
        <v>30</v>
      </c>
    </row>
    <row r="77" spans="3:9" ht="21" customHeight="1">
      <c r="C77" s="148">
        <v>43909</v>
      </c>
      <c r="D77" s="149">
        <v>3</v>
      </c>
      <c r="E77" s="149">
        <v>5</v>
      </c>
      <c r="F77" s="149">
        <v>7</v>
      </c>
      <c r="G77" s="149">
        <v>7</v>
      </c>
      <c r="H77" s="149">
        <v>8</v>
      </c>
      <c r="I77" s="149">
        <f t="shared" si="3"/>
        <v>30</v>
      </c>
    </row>
    <row r="78" spans="3:9" ht="12.75" customHeight="1">
      <c r="C78" s="151">
        <v>44001</v>
      </c>
      <c r="D78" s="146">
        <v>3</v>
      </c>
      <c r="E78" s="146">
        <v>5</v>
      </c>
      <c r="F78" s="146">
        <v>7</v>
      </c>
      <c r="G78" s="146">
        <v>7</v>
      </c>
      <c r="H78" s="146">
        <v>8</v>
      </c>
      <c r="I78" s="147">
        <f t="shared" si="3"/>
        <v>30</v>
      </c>
    </row>
    <row r="79" spans="3:9" ht="17.25" customHeight="1">
      <c r="C79" s="148">
        <v>44093</v>
      </c>
      <c r="D79" s="149">
        <v>3</v>
      </c>
      <c r="E79" s="149">
        <v>5</v>
      </c>
      <c r="F79" s="149">
        <v>7</v>
      </c>
      <c r="G79" s="149">
        <v>7</v>
      </c>
      <c r="H79" s="149">
        <v>8</v>
      </c>
      <c r="I79" s="149">
        <f t="shared" si="3"/>
        <v>30</v>
      </c>
    </row>
    <row r="80" spans="3:9" ht="15" customHeight="1">
      <c r="C80" s="151">
        <v>44184</v>
      </c>
      <c r="D80" s="152">
        <v>3</v>
      </c>
      <c r="E80" s="152">
        <v>5</v>
      </c>
      <c r="F80" s="152">
        <v>7</v>
      </c>
      <c r="G80" s="152">
        <v>7</v>
      </c>
      <c r="H80" s="152">
        <v>8</v>
      </c>
      <c r="I80" s="152">
        <f>SUM(D80:H80)</f>
        <v>30</v>
      </c>
    </row>
    <row r="81" spans="3:9" ht="16.5" customHeight="1">
      <c r="C81" s="181">
        <v>44276</v>
      </c>
      <c r="D81" s="182">
        <v>3</v>
      </c>
      <c r="E81" s="182">
        <v>5</v>
      </c>
      <c r="F81" s="182">
        <v>7</v>
      </c>
      <c r="G81" s="182">
        <v>7</v>
      </c>
      <c r="H81" s="182">
        <v>8</v>
      </c>
      <c r="I81" s="182">
        <v>30</v>
      </c>
    </row>
    <row r="82" spans="3:9" ht="18" customHeight="1">
      <c r="C82" s="224">
        <v>44377</v>
      </c>
      <c r="D82" s="225">
        <v>3</v>
      </c>
      <c r="E82" s="225">
        <v>5</v>
      </c>
      <c r="F82" s="225">
        <v>7</v>
      </c>
      <c r="G82" s="225">
        <v>7</v>
      </c>
      <c r="H82" s="225">
        <v>8</v>
      </c>
      <c r="I82" s="225">
        <v>30</v>
      </c>
    </row>
    <row r="83" spans="3:9" ht="12.75">
      <c r="C83" s="226">
        <v>44469</v>
      </c>
      <c r="D83" s="182">
        <v>3</v>
      </c>
      <c r="E83" s="182">
        <v>5</v>
      </c>
      <c r="F83" s="182">
        <v>7</v>
      </c>
      <c r="G83" s="182">
        <v>7</v>
      </c>
      <c r="H83" s="182">
        <v>8</v>
      </c>
      <c r="I83" s="182">
        <v>30</v>
      </c>
    </row>
    <row r="84" spans="3:31" s="249" customFormat="1" ht="12.75">
      <c r="C84" s="247">
        <v>44561</v>
      </c>
      <c r="D84" s="248">
        <v>3</v>
      </c>
      <c r="E84" s="248">
        <v>5</v>
      </c>
      <c r="F84" s="248">
        <v>7</v>
      </c>
      <c r="G84" s="248">
        <v>7</v>
      </c>
      <c r="H84" s="248">
        <v>8</v>
      </c>
      <c r="I84" s="248">
        <v>30</v>
      </c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</row>
    <row r="85" spans="3:31" ht="12.75">
      <c r="C85" s="226">
        <v>44651</v>
      </c>
      <c r="D85" s="182">
        <v>3</v>
      </c>
      <c r="E85" s="182">
        <v>5</v>
      </c>
      <c r="F85" s="182">
        <v>7</v>
      </c>
      <c r="G85" s="182">
        <v>7</v>
      </c>
      <c r="H85" s="182">
        <v>8</v>
      </c>
      <c r="I85" s="182">
        <v>30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</row>
    <row r="86" spans="3:9" ht="12.75">
      <c r="C86" s="247">
        <v>44742</v>
      </c>
      <c r="D86" s="248">
        <v>3</v>
      </c>
      <c r="E86" s="248">
        <v>5</v>
      </c>
      <c r="F86" s="248">
        <v>7</v>
      </c>
      <c r="G86" s="248">
        <v>7</v>
      </c>
      <c r="H86" s="248">
        <v>8</v>
      </c>
      <c r="I86" s="248">
        <v>30</v>
      </c>
    </row>
    <row r="87" spans="1:9" ht="12.75">
      <c r="A87" s="250"/>
      <c r="B87" s="250"/>
      <c r="C87" s="226">
        <v>44834</v>
      </c>
      <c r="D87" s="251">
        <v>3</v>
      </c>
      <c r="E87" s="251">
        <v>5</v>
      </c>
      <c r="F87" s="251">
        <v>7</v>
      </c>
      <c r="G87" s="251">
        <v>7</v>
      </c>
      <c r="H87" s="251">
        <v>8</v>
      </c>
      <c r="I87" s="251">
        <v>30</v>
      </c>
    </row>
    <row r="88" spans="1:9" ht="12.75">
      <c r="A88" s="250"/>
      <c r="B88" s="250"/>
      <c r="C88" s="244">
        <v>44925</v>
      </c>
      <c r="D88" s="245">
        <v>3</v>
      </c>
      <c r="E88" s="245">
        <v>5</v>
      </c>
      <c r="F88" s="245">
        <v>7</v>
      </c>
      <c r="G88" s="245">
        <v>7</v>
      </c>
      <c r="H88" s="245">
        <v>8</v>
      </c>
      <c r="I88" s="245">
        <v>30</v>
      </c>
    </row>
    <row r="89" spans="3:9" s="331" customFormat="1" ht="12.75">
      <c r="C89" s="243">
        <v>45016</v>
      </c>
      <c r="D89" s="332">
        <v>3</v>
      </c>
      <c r="E89" s="332">
        <v>5</v>
      </c>
      <c r="F89" s="332">
        <v>7</v>
      </c>
      <c r="G89" s="332">
        <v>7</v>
      </c>
      <c r="H89" s="332">
        <v>8</v>
      </c>
      <c r="I89" s="332">
        <v>30</v>
      </c>
    </row>
    <row r="90" spans="1:9" ht="12.75">
      <c r="A90" s="250"/>
      <c r="B90" s="250"/>
      <c r="C90" s="244">
        <v>45107</v>
      </c>
      <c r="D90" s="245">
        <v>3</v>
      </c>
      <c r="E90" s="245">
        <v>5</v>
      </c>
      <c r="F90" s="245">
        <v>7</v>
      </c>
      <c r="G90" s="245">
        <v>7</v>
      </c>
      <c r="H90" s="245">
        <v>8</v>
      </c>
      <c r="I90" s="245">
        <v>30</v>
      </c>
    </row>
    <row r="91" spans="1:9" ht="12.75">
      <c r="A91" s="250"/>
      <c r="B91" s="250"/>
      <c r="C91" s="226">
        <v>45199</v>
      </c>
      <c r="D91" s="182">
        <v>3</v>
      </c>
      <c r="E91" s="182">
        <v>5</v>
      </c>
      <c r="F91" s="182">
        <v>7</v>
      </c>
      <c r="G91" s="182">
        <v>7</v>
      </c>
      <c r="H91" s="182">
        <v>8</v>
      </c>
      <c r="I91" s="182">
        <v>30</v>
      </c>
    </row>
    <row r="92" spans="1:9" ht="12.75">
      <c r="A92" s="250"/>
      <c r="B92" s="250"/>
      <c r="C92" s="244">
        <v>45291</v>
      </c>
      <c r="D92" s="152">
        <v>3</v>
      </c>
      <c r="E92" s="152">
        <v>5</v>
      </c>
      <c r="F92" s="152">
        <v>7</v>
      </c>
      <c r="G92" s="152">
        <v>7</v>
      </c>
      <c r="H92" s="152">
        <v>8</v>
      </c>
      <c r="I92" s="152">
        <v>30</v>
      </c>
    </row>
    <row r="93" spans="3:9" s="250" customFormat="1" ht="12.75">
      <c r="C93" s="226">
        <v>45382</v>
      </c>
      <c r="D93" s="251">
        <v>3</v>
      </c>
      <c r="E93" s="251">
        <v>5</v>
      </c>
      <c r="F93" s="251">
        <v>7</v>
      </c>
      <c r="G93" s="251">
        <v>7</v>
      </c>
      <c r="H93" s="251">
        <v>8</v>
      </c>
      <c r="I93" s="251">
        <v>30</v>
      </c>
    </row>
    <row r="94" spans="1:9" ht="12.75">
      <c r="A94" s="250"/>
      <c r="B94" s="250"/>
      <c r="C94" s="350"/>
      <c r="D94" s="351"/>
      <c r="E94" s="351"/>
      <c r="F94" s="351"/>
      <c r="G94" s="351"/>
      <c r="H94" s="351"/>
      <c r="I94" s="351"/>
    </row>
    <row r="96" spans="2:4" ht="12.75">
      <c r="B96" s="127"/>
      <c r="C96" s="179" t="s">
        <v>102</v>
      </c>
      <c r="D96" s="180"/>
    </row>
    <row r="98" spans="2:9" ht="12.75">
      <c r="B98" s="378" t="s">
        <v>71</v>
      </c>
      <c r="C98" s="386" t="s">
        <v>98</v>
      </c>
      <c r="D98" s="386"/>
      <c r="E98" s="386"/>
      <c r="F98" s="386"/>
      <c r="G98" s="386"/>
      <c r="H98" s="386"/>
      <c r="I98" s="386"/>
    </row>
    <row r="99" spans="2:9" ht="12.75">
      <c r="B99" s="379"/>
      <c r="C99" s="386"/>
      <c r="D99" s="386"/>
      <c r="E99" s="386"/>
      <c r="F99" s="386"/>
      <c r="G99" s="386"/>
      <c r="H99" s="386"/>
      <c r="I99" s="386"/>
    </row>
    <row r="100" spans="2:8" ht="28.5" customHeight="1">
      <c r="B100" s="380"/>
      <c r="C100" s="387" t="s">
        <v>95</v>
      </c>
      <c r="D100" s="387"/>
      <c r="E100" s="387"/>
      <c r="F100" s="388" t="s">
        <v>96</v>
      </c>
      <c r="G100" s="388"/>
      <c r="H100" s="388"/>
    </row>
    <row r="101" spans="2:8" ht="12.75" customHeight="1">
      <c r="B101" s="170"/>
      <c r="C101" s="173" t="s">
        <v>68</v>
      </c>
      <c r="D101" s="174" t="s">
        <v>69</v>
      </c>
      <c r="E101" s="174" t="s">
        <v>97</v>
      </c>
      <c r="F101" s="174" t="s">
        <v>68</v>
      </c>
      <c r="G101" s="174" t="s">
        <v>69</v>
      </c>
      <c r="H101" s="174" t="s">
        <v>70</v>
      </c>
    </row>
    <row r="102" spans="2:8" ht="13.5">
      <c r="B102" s="175">
        <v>44002</v>
      </c>
      <c r="C102" s="176">
        <v>14217</v>
      </c>
      <c r="D102" s="176">
        <v>29127</v>
      </c>
      <c r="E102" s="177">
        <v>43344</v>
      </c>
      <c r="F102" s="178">
        <v>308</v>
      </c>
      <c r="G102" s="176">
        <v>2896</v>
      </c>
      <c r="H102" s="177">
        <v>3204</v>
      </c>
    </row>
    <row r="103" spans="2:8" ht="13.5">
      <c r="B103" s="148">
        <v>44094</v>
      </c>
      <c r="C103" s="171">
        <v>15421</v>
      </c>
      <c r="D103" s="171">
        <v>34844</v>
      </c>
      <c r="E103" s="172">
        <f>D103+C103</f>
        <v>50265</v>
      </c>
      <c r="F103" s="171">
        <v>821</v>
      </c>
      <c r="G103" s="171">
        <v>4009</v>
      </c>
      <c r="H103" s="172">
        <f>G103+F103</f>
        <v>4830</v>
      </c>
    </row>
    <row r="104" spans="2:8" ht="16.5" customHeight="1">
      <c r="B104" s="175">
        <v>44185</v>
      </c>
      <c r="C104" s="176" t="s">
        <v>99</v>
      </c>
      <c r="D104" s="176">
        <v>35314</v>
      </c>
      <c r="E104" s="177">
        <v>51275</v>
      </c>
      <c r="F104" s="178" t="s">
        <v>100</v>
      </c>
      <c r="G104" s="176">
        <v>4926</v>
      </c>
      <c r="H104" s="177">
        <v>6172</v>
      </c>
    </row>
    <row r="105" spans="2:8" ht="13.5">
      <c r="B105" s="181">
        <v>44276</v>
      </c>
      <c r="C105" s="171">
        <v>16280.096</v>
      </c>
      <c r="D105" s="171">
        <v>35566.904</v>
      </c>
      <c r="E105" s="172">
        <f>D105+C105</f>
        <v>51847</v>
      </c>
      <c r="F105" s="171">
        <v>347</v>
      </c>
      <c r="G105" s="171">
        <v>2829</v>
      </c>
      <c r="H105" s="172">
        <f>G105+F105</f>
        <v>3176</v>
      </c>
    </row>
    <row r="106" spans="2:8" ht="13.5">
      <c r="B106" s="175">
        <v>44377</v>
      </c>
      <c r="C106" s="176" t="s">
        <v>109</v>
      </c>
      <c r="D106" s="227" t="s">
        <v>110</v>
      </c>
      <c r="E106" s="228" t="s">
        <v>111</v>
      </c>
      <c r="F106" s="229" t="s">
        <v>112</v>
      </c>
      <c r="G106" s="230" t="s">
        <v>113</v>
      </c>
      <c r="H106" s="177">
        <v>4211</v>
      </c>
    </row>
    <row r="107" spans="2:8" ht="13.5">
      <c r="B107" s="181">
        <v>44469</v>
      </c>
      <c r="C107" s="171" t="s">
        <v>117</v>
      </c>
      <c r="D107" s="183" t="s">
        <v>118</v>
      </c>
      <c r="E107" s="233">
        <v>65244</v>
      </c>
      <c r="F107" s="171">
        <v>811</v>
      </c>
      <c r="G107" s="234">
        <v>3987</v>
      </c>
      <c r="H107" s="172">
        <v>4798</v>
      </c>
    </row>
    <row r="108" spans="2:8" ht="13.5">
      <c r="B108" s="181">
        <v>44561</v>
      </c>
      <c r="C108" s="171">
        <v>21550</v>
      </c>
      <c r="D108" s="171">
        <v>44932</v>
      </c>
      <c r="E108" s="233">
        <v>66482</v>
      </c>
      <c r="F108" s="171">
        <v>2100</v>
      </c>
      <c r="G108" s="171">
        <v>3336</v>
      </c>
      <c r="H108" s="233">
        <v>5436</v>
      </c>
    </row>
    <row r="109" spans="2:8" ht="13.5">
      <c r="B109" s="175">
        <v>44640</v>
      </c>
      <c r="C109" s="176">
        <v>20904</v>
      </c>
      <c r="D109" s="176">
        <v>43217</v>
      </c>
      <c r="E109" s="177">
        <v>64121</v>
      </c>
      <c r="F109" s="178">
        <v>312</v>
      </c>
      <c r="G109" s="176">
        <v>2891</v>
      </c>
      <c r="H109" s="177">
        <v>3203</v>
      </c>
    </row>
    <row r="110" spans="2:8" ht="13.5">
      <c r="B110" s="226">
        <v>44732</v>
      </c>
      <c r="C110" s="235">
        <f>'[1]contributors  '!$F$17</f>
        <v>11731</v>
      </c>
      <c r="D110" s="235">
        <f>'[1]contributors  '!$G$17</f>
        <v>25265</v>
      </c>
      <c r="E110" s="236">
        <f>C110+D110</f>
        <v>36996</v>
      </c>
      <c r="F110" s="237">
        <f>'[1]beneficiaries '!$F$18</f>
        <v>1280</v>
      </c>
      <c r="G110" s="235">
        <f>'[1]beneficiaries '!$G$18</f>
        <v>4137</v>
      </c>
      <c r="H110" s="236">
        <f>F110+G110</f>
        <v>5417</v>
      </c>
    </row>
    <row r="111" spans="2:8" ht="13.5">
      <c r="B111" s="175">
        <v>44834</v>
      </c>
      <c r="C111" s="176">
        <v>5030</v>
      </c>
      <c r="D111" s="176">
        <v>21186</v>
      </c>
      <c r="E111" s="177">
        <f>(C111+D111)</f>
        <v>26216</v>
      </c>
      <c r="F111" s="178">
        <v>379</v>
      </c>
      <c r="G111" s="176">
        <v>6501</v>
      </c>
      <c r="H111" s="177">
        <f>F111+G111</f>
        <v>6880</v>
      </c>
    </row>
    <row r="112" spans="2:8" ht="13.5">
      <c r="B112" s="226">
        <v>44925</v>
      </c>
      <c r="C112" s="264">
        <v>4770</v>
      </c>
      <c r="D112" s="264">
        <v>17000</v>
      </c>
      <c r="E112" s="316">
        <v>21770</v>
      </c>
      <c r="F112" s="265">
        <v>356</v>
      </c>
      <c r="G112" s="264">
        <v>6388</v>
      </c>
      <c r="H112" s="316">
        <v>6744</v>
      </c>
    </row>
    <row r="113" spans="2:8" s="331" customFormat="1" ht="13.5">
      <c r="B113" s="333">
        <v>45016</v>
      </c>
      <c r="C113" s="334">
        <v>3853</v>
      </c>
      <c r="D113" s="334">
        <v>16546</v>
      </c>
      <c r="E113" s="335">
        <v>20399</v>
      </c>
      <c r="F113" s="336">
        <v>102</v>
      </c>
      <c r="G113" s="334">
        <v>6077</v>
      </c>
      <c r="H113" s="335">
        <v>6179</v>
      </c>
    </row>
    <row r="114" spans="2:256" ht="13.5">
      <c r="B114" s="181">
        <v>45107</v>
      </c>
      <c r="C114" s="337">
        <v>3963</v>
      </c>
      <c r="D114" s="337">
        <v>15526</v>
      </c>
      <c r="E114" s="338">
        <f>D114+C114</f>
        <v>19489</v>
      </c>
      <c r="F114" s="339">
        <v>82</v>
      </c>
      <c r="G114" s="337">
        <v>6098</v>
      </c>
      <c r="H114" s="338">
        <v>6180</v>
      </c>
      <c r="AW114">
        <v>45016</v>
      </c>
      <c r="BW114">
        <v>45016</v>
      </c>
      <c r="BX114">
        <v>45016</v>
      </c>
      <c r="BY114">
        <v>45016</v>
      </c>
      <c r="BZ114">
        <v>45016</v>
      </c>
      <c r="CA114">
        <v>45016</v>
      </c>
      <c r="CB114">
        <v>45016</v>
      </c>
      <c r="CC114">
        <v>45016</v>
      </c>
      <c r="CD114">
        <v>45016</v>
      </c>
      <c r="CE114">
        <v>45016</v>
      </c>
      <c r="CF114">
        <v>45016</v>
      </c>
      <c r="CG114">
        <v>45016</v>
      </c>
      <c r="CH114">
        <v>45016</v>
      </c>
      <c r="CI114">
        <v>45016</v>
      </c>
      <c r="CJ114">
        <v>45016</v>
      </c>
      <c r="CK114">
        <v>45016</v>
      </c>
      <c r="CL114">
        <v>45016</v>
      </c>
      <c r="CM114">
        <v>45016</v>
      </c>
      <c r="CN114">
        <v>45016</v>
      </c>
      <c r="CO114">
        <v>45016</v>
      </c>
      <c r="CP114">
        <v>45016</v>
      </c>
      <c r="CQ114">
        <v>45016</v>
      </c>
      <c r="CR114">
        <v>45016</v>
      </c>
      <c r="CS114">
        <v>45016</v>
      </c>
      <c r="CT114">
        <v>45016</v>
      </c>
      <c r="CU114">
        <v>45016</v>
      </c>
      <c r="CV114">
        <v>45016</v>
      </c>
      <c r="CW114">
        <v>45016</v>
      </c>
      <c r="CX114">
        <v>45016</v>
      </c>
      <c r="CY114">
        <v>45016</v>
      </c>
      <c r="CZ114">
        <v>45016</v>
      </c>
      <c r="DA114">
        <v>45016</v>
      </c>
      <c r="DB114">
        <v>45016</v>
      </c>
      <c r="DC114">
        <v>45016</v>
      </c>
      <c r="DD114">
        <v>45016</v>
      </c>
      <c r="DE114">
        <v>45016</v>
      </c>
      <c r="DF114">
        <v>45016</v>
      </c>
      <c r="DG114">
        <v>45016</v>
      </c>
      <c r="DH114">
        <v>45016</v>
      </c>
      <c r="DI114">
        <v>45016</v>
      </c>
      <c r="DJ114">
        <v>45016</v>
      </c>
      <c r="DK114">
        <v>45016</v>
      </c>
      <c r="DL114">
        <v>45016</v>
      </c>
      <c r="DM114">
        <v>45016</v>
      </c>
      <c r="DN114">
        <v>45016</v>
      </c>
      <c r="DO114">
        <v>45016</v>
      </c>
      <c r="DP114">
        <v>45016</v>
      </c>
      <c r="DQ114">
        <v>45016</v>
      </c>
      <c r="DR114">
        <v>45016</v>
      </c>
      <c r="DS114">
        <v>45016</v>
      </c>
      <c r="DT114">
        <v>45016</v>
      </c>
      <c r="DU114">
        <v>45016</v>
      </c>
      <c r="DV114">
        <v>45016</v>
      </c>
      <c r="DW114">
        <v>45016</v>
      </c>
      <c r="DX114">
        <v>45016</v>
      </c>
      <c r="DY114">
        <v>45016</v>
      </c>
      <c r="DZ114">
        <v>45016</v>
      </c>
      <c r="EA114">
        <v>45016</v>
      </c>
      <c r="EB114">
        <v>45016</v>
      </c>
      <c r="EC114">
        <v>45016</v>
      </c>
      <c r="ED114">
        <v>45016</v>
      </c>
      <c r="EE114">
        <v>45016</v>
      </c>
      <c r="EF114">
        <v>45016</v>
      </c>
      <c r="EG114">
        <v>45016</v>
      </c>
      <c r="EH114">
        <v>45016</v>
      </c>
      <c r="EI114">
        <v>45016</v>
      </c>
      <c r="EJ114">
        <v>45016</v>
      </c>
      <c r="EK114">
        <v>45016</v>
      </c>
      <c r="EL114">
        <v>45016</v>
      </c>
      <c r="EM114">
        <v>45016</v>
      </c>
      <c r="EN114">
        <v>45016</v>
      </c>
      <c r="EO114">
        <v>45016</v>
      </c>
      <c r="EP114">
        <v>45016</v>
      </c>
      <c r="EQ114">
        <v>45016</v>
      </c>
      <c r="ER114">
        <v>45016</v>
      </c>
      <c r="ES114">
        <v>45016</v>
      </c>
      <c r="ET114">
        <v>45016</v>
      </c>
      <c r="EU114">
        <v>45016</v>
      </c>
      <c r="EV114">
        <v>45016</v>
      </c>
      <c r="EW114">
        <v>45016</v>
      </c>
      <c r="EX114">
        <v>45016</v>
      </c>
      <c r="EY114">
        <v>45016</v>
      </c>
      <c r="EZ114">
        <v>45016</v>
      </c>
      <c r="FA114">
        <v>45016</v>
      </c>
      <c r="FB114">
        <v>45016</v>
      </c>
      <c r="FC114">
        <v>45016</v>
      </c>
      <c r="FD114">
        <v>45016</v>
      </c>
      <c r="FE114">
        <v>45016</v>
      </c>
      <c r="FF114">
        <v>45016</v>
      </c>
      <c r="FG114">
        <v>45016</v>
      </c>
      <c r="FH114">
        <v>45016</v>
      </c>
      <c r="FI114">
        <v>45016</v>
      </c>
      <c r="FJ114">
        <v>45016</v>
      </c>
      <c r="FK114">
        <v>45016</v>
      </c>
      <c r="FL114">
        <v>45016</v>
      </c>
      <c r="FM114">
        <v>45016</v>
      </c>
      <c r="FN114">
        <v>45016</v>
      </c>
      <c r="FO114">
        <v>45016</v>
      </c>
      <c r="FP114">
        <v>45016</v>
      </c>
      <c r="FQ114">
        <v>45016</v>
      </c>
      <c r="FR114">
        <v>45016</v>
      </c>
      <c r="FS114">
        <v>45016</v>
      </c>
      <c r="FT114">
        <v>45016</v>
      </c>
      <c r="FU114">
        <v>45016</v>
      </c>
      <c r="FV114">
        <v>45016</v>
      </c>
      <c r="FW114">
        <v>45016</v>
      </c>
      <c r="FX114">
        <v>45016</v>
      </c>
      <c r="FY114">
        <v>45016</v>
      </c>
      <c r="FZ114">
        <v>45016</v>
      </c>
      <c r="GA114">
        <v>45016</v>
      </c>
      <c r="GB114">
        <v>45016</v>
      </c>
      <c r="GC114">
        <v>45016</v>
      </c>
      <c r="GD114">
        <v>45016</v>
      </c>
      <c r="GE114">
        <v>45016</v>
      </c>
      <c r="GF114">
        <v>45016</v>
      </c>
      <c r="GG114">
        <v>45016</v>
      </c>
      <c r="GH114">
        <v>45016</v>
      </c>
      <c r="GI114">
        <v>45016</v>
      </c>
      <c r="GJ114">
        <v>45016</v>
      </c>
      <c r="GK114">
        <v>45016</v>
      </c>
      <c r="GL114">
        <v>45016</v>
      </c>
      <c r="GM114">
        <v>45016</v>
      </c>
      <c r="GN114">
        <v>45016</v>
      </c>
      <c r="GO114">
        <v>45016</v>
      </c>
      <c r="GP114">
        <v>45016</v>
      </c>
      <c r="GQ114">
        <v>45016</v>
      </c>
      <c r="GR114">
        <v>45016</v>
      </c>
      <c r="GS114">
        <v>45016</v>
      </c>
      <c r="GT114">
        <v>45016</v>
      </c>
      <c r="GU114">
        <v>45016</v>
      </c>
      <c r="GV114">
        <v>45016</v>
      </c>
      <c r="GW114">
        <v>45016</v>
      </c>
      <c r="GX114">
        <v>45016</v>
      </c>
      <c r="GY114">
        <v>45016</v>
      </c>
      <c r="GZ114">
        <v>45016</v>
      </c>
      <c r="HA114">
        <v>45016</v>
      </c>
      <c r="HB114">
        <v>45016</v>
      </c>
      <c r="HC114">
        <v>45016</v>
      </c>
      <c r="HD114">
        <v>45016</v>
      </c>
      <c r="HE114">
        <v>45016</v>
      </c>
      <c r="HF114">
        <v>45016</v>
      </c>
      <c r="HG114">
        <v>45016</v>
      </c>
      <c r="HH114">
        <v>45016</v>
      </c>
      <c r="HI114">
        <v>45016</v>
      </c>
      <c r="HJ114">
        <v>45016</v>
      </c>
      <c r="HK114">
        <v>45016</v>
      </c>
      <c r="HL114">
        <v>45016</v>
      </c>
      <c r="HM114">
        <v>45016</v>
      </c>
      <c r="HN114">
        <v>45016</v>
      </c>
      <c r="HO114">
        <v>45016</v>
      </c>
      <c r="HP114">
        <v>45016</v>
      </c>
      <c r="HQ114">
        <v>45016</v>
      </c>
      <c r="HR114">
        <v>45016</v>
      </c>
      <c r="HS114">
        <v>45016</v>
      </c>
      <c r="HT114">
        <v>45016</v>
      </c>
      <c r="HU114">
        <v>45016</v>
      </c>
      <c r="HV114">
        <v>45016</v>
      </c>
      <c r="HW114">
        <v>45016</v>
      </c>
      <c r="HX114">
        <v>45016</v>
      </c>
      <c r="HY114">
        <v>45016</v>
      </c>
      <c r="HZ114">
        <v>45016</v>
      </c>
      <c r="IA114">
        <v>45016</v>
      </c>
      <c r="IB114">
        <v>45016</v>
      </c>
      <c r="IC114">
        <v>45016</v>
      </c>
      <c r="ID114">
        <v>45016</v>
      </c>
      <c r="IE114">
        <v>45016</v>
      </c>
      <c r="IF114">
        <v>45016</v>
      </c>
      <c r="IG114">
        <v>45016</v>
      </c>
      <c r="IH114">
        <v>45016</v>
      </c>
      <c r="II114">
        <v>45016</v>
      </c>
      <c r="IJ114">
        <v>45016</v>
      </c>
      <c r="IK114">
        <v>45016</v>
      </c>
      <c r="IL114">
        <v>45016</v>
      </c>
      <c r="IM114">
        <v>45016</v>
      </c>
      <c r="IN114">
        <v>45016</v>
      </c>
      <c r="IO114">
        <v>45016</v>
      </c>
      <c r="IP114">
        <v>45016</v>
      </c>
      <c r="IQ114">
        <v>45016</v>
      </c>
      <c r="IR114">
        <v>45016</v>
      </c>
      <c r="IS114">
        <v>45016</v>
      </c>
      <c r="IT114">
        <v>45016</v>
      </c>
      <c r="IU114">
        <v>45016</v>
      </c>
      <c r="IV114">
        <v>45016</v>
      </c>
    </row>
    <row r="115" spans="1:52" s="330" customFormat="1" ht="13.5">
      <c r="A115" s="250"/>
      <c r="B115" s="175">
        <v>45199</v>
      </c>
      <c r="C115" s="176">
        <v>3939</v>
      </c>
      <c r="D115" s="176">
        <v>16415</v>
      </c>
      <c r="E115" s="177">
        <v>20354</v>
      </c>
      <c r="F115" s="178">
        <v>99</v>
      </c>
      <c r="G115" s="176">
        <v>6208</v>
      </c>
      <c r="H115" s="177">
        <v>6307</v>
      </c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330">
        <f>AZ115:BX118</f>
        <v>0</v>
      </c>
    </row>
    <row r="116" spans="1:51" s="330" customFormat="1" ht="13.5">
      <c r="A116" s="250"/>
      <c r="B116" s="226">
        <v>45291</v>
      </c>
      <c r="C116" s="235">
        <v>3904</v>
      </c>
      <c r="D116" s="235">
        <v>17316</v>
      </c>
      <c r="E116" s="236">
        <v>21220</v>
      </c>
      <c r="F116" s="237">
        <v>159</v>
      </c>
      <c r="G116" s="235">
        <v>7020</v>
      </c>
      <c r="H116" s="236">
        <v>7179</v>
      </c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</row>
    <row r="117" spans="2:52" s="250" customFormat="1" ht="13.5">
      <c r="B117" s="369">
        <v>45382</v>
      </c>
      <c r="C117" s="370">
        <v>3758</v>
      </c>
      <c r="D117" s="370">
        <v>16822</v>
      </c>
      <c r="E117" s="371">
        <f>D117+C117</f>
        <v>20580</v>
      </c>
      <c r="F117" s="372">
        <v>365</v>
      </c>
      <c r="G117" s="370">
        <v>7406</v>
      </c>
      <c r="H117" s="371">
        <f>G117+F117</f>
        <v>7771</v>
      </c>
      <c r="AZ117" s="250">
        <f>AZ117:BX119</f>
        <v>0</v>
      </c>
    </row>
    <row r="123" spans="2:8" ht="13.5" thickBot="1">
      <c r="B123" s="163" t="s">
        <v>121</v>
      </c>
      <c r="C123" s="126"/>
      <c r="D123" s="126"/>
      <c r="E123" s="59"/>
      <c r="F123" s="59"/>
      <c r="G123" s="59"/>
      <c r="H123" s="59"/>
    </row>
    <row r="124" spans="2:8" ht="12.75">
      <c r="B124" s="373" t="s">
        <v>67</v>
      </c>
      <c r="C124" s="375" t="s">
        <v>122</v>
      </c>
      <c r="D124" s="375"/>
      <c r="E124" s="376"/>
      <c r="F124" s="375" t="s">
        <v>123</v>
      </c>
      <c r="G124" s="376"/>
      <c r="H124" s="377"/>
    </row>
    <row r="125" spans="2:8" ht="12.75">
      <c r="B125" s="374"/>
      <c r="C125" s="241" t="s">
        <v>68</v>
      </c>
      <c r="D125" s="241" t="s">
        <v>69</v>
      </c>
      <c r="E125" s="296" t="s">
        <v>70</v>
      </c>
      <c r="F125" s="241" t="s">
        <v>68</v>
      </c>
      <c r="G125" s="241" t="s">
        <v>69</v>
      </c>
      <c r="H125" s="242" t="s">
        <v>70</v>
      </c>
    </row>
    <row r="126" spans="2:8" ht="12.75">
      <c r="B126" s="345">
        <v>43830</v>
      </c>
      <c r="C126" s="279">
        <v>55975</v>
      </c>
      <c r="D126" s="279">
        <v>71793</v>
      </c>
      <c r="E126" s="297">
        <v>127768</v>
      </c>
      <c r="F126" s="279"/>
      <c r="G126" s="280"/>
      <c r="H126" s="302" t="s">
        <v>124</v>
      </c>
    </row>
    <row r="127" spans="2:8" ht="12.75">
      <c r="B127" s="346">
        <v>44196</v>
      </c>
      <c r="C127" s="290">
        <v>404628</v>
      </c>
      <c r="D127" s="281">
        <v>387801</v>
      </c>
      <c r="E127" s="298">
        <v>792429</v>
      </c>
      <c r="F127" s="281"/>
      <c r="G127" s="281"/>
      <c r="H127" s="274"/>
    </row>
    <row r="128" spans="2:8" ht="12.75">
      <c r="B128" s="345">
        <v>44377</v>
      </c>
      <c r="C128" s="289">
        <v>562848</v>
      </c>
      <c r="D128" s="282">
        <v>572300</v>
      </c>
      <c r="E128" s="299">
        <v>1135148</v>
      </c>
      <c r="F128" s="282">
        <v>39</v>
      </c>
      <c r="G128" s="282">
        <v>65</v>
      </c>
      <c r="H128" s="275">
        <v>104</v>
      </c>
    </row>
    <row r="129" spans="2:8" ht="12.75">
      <c r="B129" s="346">
        <v>44469</v>
      </c>
      <c r="C129" s="290">
        <v>627298</v>
      </c>
      <c r="D129" s="290">
        <v>618370</v>
      </c>
      <c r="E129" s="286">
        <v>1245668</v>
      </c>
      <c r="F129" s="281">
        <v>107</v>
      </c>
      <c r="G129" s="281">
        <v>194</v>
      </c>
      <c r="H129" s="274">
        <v>301</v>
      </c>
    </row>
    <row r="130" spans="2:8" ht="13.5" thickBot="1">
      <c r="B130" s="345">
        <v>44561</v>
      </c>
      <c r="C130" s="214">
        <v>697405.62</v>
      </c>
      <c r="D130" s="214">
        <v>725971.38</v>
      </c>
      <c r="E130" s="276">
        <v>1423377</v>
      </c>
      <c r="F130" s="214">
        <v>324</v>
      </c>
      <c r="G130" s="214">
        <v>237</v>
      </c>
      <c r="H130" s="276">
        <v>561</v>
      </c>
    </row>
    <row r="131" spans="2:8" ht="13.5" thickBot="1">
      <c r="B131" s="246">
        <v>44642</v>
      </c>
      <c r="C131" s="291">
        <v>811253</v>
      </c>
      <c r="D131" s="292" t="s">
        <v>128</v>
      </c>
      <c r="E131" s="300">
        <v>1597617</v>
      </c>
      <c r="F131" s="283">
        <v>446</v>
      </c>
      <c r="G131" s="283">
        <v>596</v>
      </c>
      <c r="H131" s="287">
        <v>1042</v>
      </c>
    </row>
    <row r="132" spans="2:8" ht="13.5" thickBot="1">
      <c r="B132" s="263">
        <v>44734</v>
      </c>
      <c r="C132" s="293" t="s">
        <v>125</v>
      </c>
      <c r="D132" s="293" t="s">
        <v>126</v>
      </c>
      <c r="E132" s="301">
        <v>1953249</v>
      </c>
      <c r="F132" s="284">
        <v>724</v>
      </c>
      <c r="G132" s="284" t="s">
        <v>119</v>
      </c>
      <c r="H132" s="277" t="s">
        <v>120</v>
      </c>
    </row>
    <row r="133" spans="2:8" ht="13.5">
      <c r="B133" s="271">
        <v>44834</v>
      </c>
      <c r="C133" s="294">
        <v>1016252</v>
      </c>
      <c r="D133" s="295">
        <v>1038169</v>
      </c>
      <c r="E133" s="288">
        <v>2054421</v>
      </c>
      <c r="F133" s="285">
        <v>320</v>
      </c>
      <c r="G133" s="285">
        <v>255</v>
      </c>
      <c r="H133" s="278">
        <v>575</v>
      </c>
    </row>
    <row r="134" spans="2:9" ht="13.5">
      <c r="B134" s="347">
        <v>44926</v>
      </c>
      <c r="C134" s="319" t="s">
        <v>139</v>
      </c>
      <c r="D134" s="319" t="s">
        <v>140</v>
      </c>
      <c r="E134" s="320" t="s">
        <v>141</v>
      </c>
      <c r="F134" s="312">
        <v>592</v>
      </c>
      <c r="G134" s="311">
        <v>487</v>
      </c>
      <c r="H134" s="313" t="s">
        <v>142</v>
      </c>
      <c r="I134" s="266"/>
    </row>
    <row r="135" spans="1:9" ht="13.5">
      <c r="A135" s="170"/>
      <c r="B135" s="345">
        <v>45016</v>
      </c>
      <c r="C135" s="321">
        <v>1306985</v>
      </c>
      <c r="D135" s="321">
        <v>1348214</v>
      </c>
      <c r="E135" s="322">
        <v>2655199</v>
      </c>
      <c r="F135" s="273">
        <v>953</v>
      </c>
      <c r="G135" s="272">
        <v>890</v>
      </c>
      <c r="H135" s="303">
        <v>1843</v>
      </c>
      <c r="I135" s="266"/>
    </row>
    <row r="136" spans="1:9" ht="12.75">
      <c r="A136" s="170"/>
      <c r="B136" s="314">
        <v>45107</v>
      </c>
      <c r="C136" s="323">
        <v>1380052</v>
      </c>
      <c r="D136" s="323">
        <v>1333382</v>
      </c>
      <c r="E136" s="324">
        <v>2713434</v>
      </c>
      <c r="F136" s="325">
        <v>1967</v>
      </c>
      <c r="G136" s="325">
        <v>2075</v>
      </c>
      <c r="H136" s="286">
        <f>G136+F136</f>
        <v>4042</v>
      </c>
      <c r="I136" s="266"/>
    </row>
    <row r="137" spans="1:9" ht="12.75">
      <c r="A137" s="170"/>
      <c r="B137" s="340">
        <v>45199</v>
      </c>
      <c r="C137" s="341">
        <v>1402275</v>
      </c>
      <c r="D137" s="341">
        <v>1352994</v>
      </c>
      <c r="E137" s="342">
        <v>2775269</v>
      </c>
      <c r="F137" s="343">
        <v>2856</v>
      </c>
      <c r="G137" s="343">
        <v>2891</v>
      </c>
      <c r="H137" s="344">
        <f>G137+F137</f>
        <v>5747</v>
      </c>
      <c r="I137" s="266"/>
    </row>
    <row r="138" spans="1:9" ht="12.75">
      <c r="A138" s="170"/>
      <c r="B138" s="356">
        <v>45291</v>
      </c>
      <c r="C138" s="323">
        <v>1488234</v>
      </c>
      <c r="D138" s="323">
        <v>1432764</v>
      </c>
      <c r="E138" s="324">
        <f>D138+C138</f>
        <v>2920998</v>
      </c>
      <c r="F138" s="357">
        <v>2017</v>
      </c>
      <c r="G138" s="357">
        <v>1696</v>
      </c>
      <c r="H138" s="358">
        <f>G138+F138</f>
        <v>3713</v>
      </c>
      <c r="I138" s="266"/>
    </row>
    <row r="139" spans="1:9" s="250" customFormat="1" ht="12.75">
      <c r="A139" s="365"/>
      <c r="B139" s="340">
        <v>45382</v>
      </c>
      <c r="C139" s="341">
        <v>1542979</v>
      </c>
      <c r="D139" s="341">
        <v>1604975</v>
      </c>
      <c r="E139" s="342">
        <f>D139+C139</f>
        <v>3147954</v>
      </c>
      <c r="F139" s="366">
        <v>2202</v>
      </c>
      <c r="G139" s="366">
        <v>2785</v>
      </c>
      <c r="H139" s="367">
        <f>G139+F139</f>
        <v>4987</v>
      </c>
      <c r="I139" s="368"/>
    </row>
    <row r="140" ht="12.75">
      <c r="B140" s="348"/>
    </row>
    <row r="141" spans="3:5" ht="12.75">
      <c r="C141" s="360"/>
      <c r="E141" s="360"/>
    </row>
    <row r="142" spans="4:5" ht="12.75">
      <c r="D142" s="359"/>
      <c r="E142" s="361"/>
    </row>
    <row r="143" spans="4:5" ht="12.75">
      <c r="D143" s="359"/>
      <c r="E143" s="361"/>
    </row>
    <row r="144" spans="4:5" ht="12.75">
      <c r="D144" s="359"/>
      <c r="E144" s="361"/>
    </row>
  </sheetData>
  <sheetProtection/>
  <mergeCells count="10">
    <mergeCell ref="B124:B125"/>
    <mergeCell ref="C124:E124"/>
    <mergeCell ref="F124:H124"/>
    <mergeCell ref="B98:B100"/>
    <mergeCell ref="D7:F7"/>
    <mergeCell ref="G7:I7"/>
    <mergeCell ref="C7:C8"/>
    <mergeCell ref="C98:I99"/>
    <mergeCell ref="C100:E100"/>
    <mergeCell ref="F100:H100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89" t="s">
        <v>51</v>
      </c>
      <c r="C3" s="391">
        <v>42369</v>
      </c>
      <c r="D3" s="391"/>
      <c r="E3" s="391"/>
      <c r="F3" s="392">
        <v>42735</v>
      </c>
      <c r="G3" s="391"/>
      <c r="H3" s="393"/>
      <c r="J3" s="394" t="s">
        <v>61</v>
      </c>
      <c r="K3" s="392">
        <v>42369</v>
      </c>
      <c r="L3" s="393"/>
      <c r="M3" s="392">
        <v>42735</v>
      </c>
      <c r="N3" s="393"/>
    </row>
    <row r="4" spans="2:14" ht="16.5" customHeight="1" thickBot="1">
      <c r="B4" s="390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95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89" t="s">
        <v>58</v>
      </c>
      <c r="C10" s="391">
        <v>42369</v>
      </c>
      <c r="D10" s="391"/>
      <c r="E10" s="391"/>
      <c r="F10" s="392">
        <v>42735</v>
      </c>
      <c r="G10" s="391"/>
      <c r="H10" s="39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90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2024-06-05T13:13:03Z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91ff164a-d7a4-46ad-888e-a4a0fa556597</vt:lpwstr>
  </property>
  <property fmtid="{D5CDD505-2E9C-101B-9397-08002B2CF9AE}" pid="3" name="Classification">
    <vt:lpwstr>PUBLIC</vt:lpwstr>
  </property>
</Properties>
</file>