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<sst xmlns="http://schemas.openxmlformats.org/spreadsheetml/2006/main" count="244" uniqueCount="82">
  <si>
    <t>FOB (Free On Board)</t>
  </si>
  <si>
    <t>CIF (Cost Insurance and Freight)</t>
  </si>
  <si>
    <t>Code</t>
  </si>
  <si>
    <t>Imported products</t>
  </si>
  <si>
    <t>Net weight in kg</t>
  </si>
  <si>
    <t>Value fob in usd</t>
  </si>
  <si>
    <t>Value cif in USD</t>
  </si>
  <si>
    <t>CONSUMER GOODS</t>
  </si>
  <si>
    <t>Food product</t>
  </si>
  <si>
    <t>Meat and fish</t>
  </si>
  <si>
    <t>Milk and milk product, birds eggs,natural honey</t>
  </si>
  <si>
    <t>Fats and oils of animal or plant origin</t>
  </si>
  <si>
    <t xml:space="preserve">Vegetables, fruit and spice </t>
  </si>
  <si>
    <t>Cereals,flours and seeds</t>
  </si>
  <si>
    <t>Various food preparations</t>
  </si>
  <si>
    <t>Salt</t>
  </si>
  <si>
    <t>Sugar and sweet</t>
  </si>
  <si>
    <t>Beverages and tobacco</t>
  </si>
  <si>
    <t xml:space="preserve">Beverage </t>
  </si>
  <si>
    <t>Tobacco</t>
  </si>
  <si>
    <t>Article of Clothing</t>
  </si>
  <si>
    <t>Clothes</t>
  </si>
  <si>
    <t>Tissue</t>
  </si>
  <si>
    <t>Shoes</t>
  </si>
  <si>
    <t>Health and care</t>
  </si>
  <si>
    <t>Pharmaceutical  Products</t>
  </si>
  <si>
    <t>Cosmetic  products</t>
  </si>
  <si>
    <t>Domestic articles</t>
  </si>
  <si>
    <t>Bedding</t>
  </si>
  <si>
    <t>Dishes and other kichen articles</t>
  </si>
  <si>
    <t>Other domestic articles</t>
  </si>
  <si>
    <t>Non utility transport</t>
  </si>
  <si>
    <t>Papers and cartons</t>
  </si>
  <si>
    <t>Other consumer goods</t>
  </si>
  <si>
    <t>CAPITAL GOODS</t>
  </si>
  <si>
    <t xml:space="preserve">Transport Material </t>
  </si>
  <si>
    <t>Van</t>
  </si>
  <si>
    <t>Bus and small bus</t>
  </si>
  <si>
    <t>Trucks</t>
  </si>
  <si>
    <t>Trailer and small trailer</t>
  </si>
  <si>
    <t xml:space="preserve">Other transport Material </t>
  </si>
  <si>
    <t>Machines, devices and tools</t>
  </si>
  <si>
    <t>Machines and devices</t>
  </si>
  <si>
    <t>Tools</t>
  </si>
  <si>
    <t>Other capital goods</t>
  </si>
  <si>
    <t>INTERMEDIARY GOODS</t>
  </si>
  <si>
    <t xml:space="preserve">Construction material </t>
  </si>
  <si>
    <t>Cement and other similar products</t>
  </si>
  <si>
    <t xml:space="preserve">Metallics construction material  </t>
  </si>
  <si>
    <t>Other construction materials</t>
  </si>
  <si>
    <t>Industrial  products</t>
  </si>
  <si>
    <t xml:space="preserve">Food industries </t>
  </si>
  <si>
    <t xml:space="preserve">Textille industries </t>
  </si>
  <si>
    <t xml:space="preserve">Paper industries </t>
  </si>
  <si>
    <t xml:space="preserve">Chemical industries </t>
  </si>
  <si>
    <t xml:space="preserve">Wood industries </t>
  </si>
  <si>
    <t xml:space="preserve">Metallic industries </t>
  </si>
  <si>
    <t>Various industries</t>
  </si>
  <si>
    <t>Fertilizers</t>
  </si>
  <si>
    <t>Other intermediary goods</t>
  </si>
  <si>
    <t>ENERGY AND LUBRICANTS</t>
  </si>
  <si>
    <t>Piles and Electric accumulators</t>
  </si>
  <si>
    <t>PETROLEUM PRODUCTS</t>
  </si>
  <si>
    <t>Motor spirit (Essence)</t>
  </si>
  <si>
    <t>Gas oils</t>
  </si>
  <si>
    <t xml:space="preserve">Other carburants </t>
  </si>
  <si>
    <t>Other fuel products</t>
  </si>
  <si>
    <t>Lubricating oils</t>
  </si>
  <si>
    <t>Total Formal Imports</t>
  </si>
  <si>
    <t>Adjustments</t>
  </si>
  <si>
    <t>GOLD</t>
  </si>
  <si>
    <t>IMPORTS FOR RE-EXPORTS</t>
  </si>
  <si>
    <t>Total Imports</t>
  </si>
  <si>
    <t>IMPORTS BY ECONOMIC DESTINATION 2020</t>
  </si>
  <si>
    <t>Volume</t>
  </si>
  <si>
    <t>Cif/Usd</t>
  </si>
  <si>
    <t>Variation</t>
  </si>
  <si>
    <t>Informal Imports in USD</t>
  </si>
  <si>
    <t>Jan-Dec 2021</t>
  </si>
  <si>
    <t>Jan-Dec 2020</t>
  </si>
  <si>
    <t>Jan-Dec 2022</t>
  </si>
  <si>
    <t>Jan-Dec. 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</si>
</sst>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_(* #,##0.0_);_(* \(#,##0.0\);_(* &quot;-&quot;??_);_(@_)"/>
    <numFmt numFmtId="167" formatCode="#,##0;[Red]#,##0"/>
    <numFmt numFmtId="168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lbertus MT Lt"/>
      <family val="0"/>
    </font>
    <font>
      <b/>
      <sz val="12"/>
      <color indexed="8"/>
      <name val="Albertus MT Lt"/>
      <family val="0"/>
    </font>
    <font>
      <sz val="12"/>
      <name val="Albertus MT Lt"/>
      <family val="0"/>
    </font>
    <font>
      <b/>
      <sz val="12"/>
      <name val="Times New Roman"/>
      <family val="1"/>
    </font>
    <font>
      <b/>
      <u val="single"/>
      <sz val="12"/>
      <name val="Albertus MT Lt"/>
      <family val="0"/>
    </font>
    <font>
      <sz val="12"/>
      <name val="Times New Roman"/>
      <family val="1"/>
    </font>
    <font>
      <u val="single"/>
      <sz val="12"/>
      <name val="Albertus MT Lt"/>
      <family val="0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name val="Calibri"/>
      <family val="2"/>
    </font>
    <font>
      <b/>
      <sz val="12"/>
      <color indexed="40"/>
      <name val="Albertus MT Lt"/>
      <family val="0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Times New Roman"/>
      <family val="1"/>
    </font>
    <font>
      <sz val="11"/>
      <color indexed="8"/>
      <name val="Albertus MT Lt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F0"/>
      <name val="Albertus MT Lt"/>
      <family val="0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Albertus MT Lt"/>
      <family val="0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7" borderId="0" xfId="0" applyFont="1" applyFill="1" applyAlignment="1">
      <alignment/>
    </xf>
    <xf numFmtId="0" fontId="3" fillId="7" borderId="0" xfId="0" applyFont="1" applyFill="1" applyAlignment="1">
      <alignment/>
    </xf>
    <xf numFmtId="164" fontId="12" fillId="7" borderId="0" xfId="42" applyNumberFormat="1" applyFont="1" applyFill="1" applyAlignment="1">
      <alignment/>
    </xf>
    <xf numFmtId="0" fontId="0" fillId="33" borderId="0" xfId="0" applyFill="1" applyAlignment="1">
      <alignment/>
    </xf>
    <xf numFmtId="164" fontId="13" fillId="7" borderId="0" xfId="42" applyNumberFormat="1" applyFont="1" applyFill="1" applyAlignment="1">
      <alignment/>
    </xf>
    <xf numFmtId="0" fontId="52" fillId="7" borderId="0" xfId="0" applyFont="1" applyFill="1" applyAlignment="1">
      <alignment/>
    </xf>
    <xf numFmtId="0" fontId="4" fillId="7" borderId="0" xfId="0" applyFont="1" applyFill="1" applyAlignment="1">
      <alignment/>
    </xf>
    <xf numFmtId="164" fontId="15" fillId="7" borderId="0" xfId="42" applyNumberFormat="1" applyFont="1" applyFill="1" applyAlignment="1">
      <alignment/>
    </xf>
    <xf numFmtId="0" fontId="2" fillId="7" borderId="10" xfId="0" applyFont="1" applyFill="1" applyBorder="1" applyAlignment="1">
      <alignment horizontal="right"/>
    </xf>
    <xf numFmtId="0" fontId="2" fillId="7" borderId="10" xfId="0" applyFont="1" applyFill="1" applyBorder="1" applyAlignment="1">
      <alignment/>
    </xf>
    <xf numFmtId="164" fontId="15" fillId="7" borderId="10" xfId="42" applyNumberFormat="1" applyFont="1" applyFill="1" applyBorder="1" applyAlignment="1">
      <alignment/>
    </xf>
    <xf numFmtId="0" fontId="2" fillId="7" borderId="11" xfId="0" applyFont="1" applyFill="1" applyBorder="1" applyAlignment="1">
      <alignment/>
    </xf>
    <xf numFmtId="164" fontId="5" fillId="0" borderId="10" xfId="42" applyNumberFormat="1" applyFont="1" applyFill="1" applyBorder="1" applyAlignment="1">
      <alignment/>
    </xf>
    <xf numFmtId="164" fontId="15" fillId="8" borderId="10" xfId="42" applyNumberFormat="1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6" fillId="7" borderId="10" xfId="0" applyFont="1" applyFill="1" applyBorder="1" applyAlignment="1">
      <alignment/>
    </xf>
    <xf numFmtId="0" fontId="4" fillId="7" borderId="12" xfId="0" applyFont="1" applyFill="1" applyBorder="1" applyAlignment="1">
      <alignment/>
    </xf>
    <xf numFmtId="164" fontId="7" fillId="0" borderId="12" xfId="42" applyNumberFormat="1" applyFont="1" applyFill="1" applyBorder="1" applyAlignment="1">
      <alignment/>
    </xf>
    <xf numFmtId="164" fontId="16" fillId="8" borderId="12" xfId="42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6" fontId="7" fillId="0" borderId="12" xfId="42" applyNumberFormat="1" applyFont="1" applyFill="1" applyBorder="1" applyAlignment="1">
      <alignment/>
    </xf>
    <xf numFmtId="167" fontId="7" fillId="0" borderId="12" xfId="42" applyNumberFormat="1" applyFont="1" applyFill="1" applyBorder="1" applyAlignment="1">
      <alignment/>
    </xf>
    <xf numFmtId="0" fontId="6" fillId="7" borderId="12" xfId="0" applyFont="1" applyFill="1" applyBorder="1" applyAlignment="1">
      <alignment/>
    </xf>
    <xf numFmtId="164" fontId="5" fillId="0" borderId="12" xfId="42" applyNumberFormat="1" applyFont="1" applyFill="1" applyBorder="1" applyAlignment="1">
      <alignment/>
    </xf>
    <xf numFmtId="164" fontId="15" fillId="8" borderId="12" xfId="42" applyNumberFormat="1" applyFont="1" applyFill="1" applyBorder="1" applyAlignment="1">
      <alignment/>
    </xf>
    <xf numFmtId="0" fontId="50" fillId="33" borderId="0" xfId="0" applyFont="1" applyFill="1" applyAlignment="1">
      <alignment/>
    </xf>
    <xf numFmtId="0" fontId="6" fillId="7" borderId="11" xfId="0" applyFont="1" applyFill="1" applyBorder="1" applyAlignment="1">
      <alignment/>
    </xf>
    <xf numFmtId="164" fontId="5" fillId="0" borderId="11" xfId="42" applyNumberFormat="1" applyFont="1" applyFill="1" applyBorder="1" applyAlignment="1">
      <alignment/>
    </xf>
    <xf numFmtId="164" fontId="15" fillId="8" borderId="11" xfId="42" applyNumberFormat="1" applyFont="1" applyFill="1" applyBorder="1" applyAlignment="1">
      <alignment/>
    </xf>
    <xf numFmtId="0" fontId="8" fillId="7" borderId="12" xfId="0" applyFont="1" applyFill="1" applyBorder="1" applyAlignment="1">
      <alignment/>
    </xf>
    <xf numFmtId="164" fontId="53" fillId="0" borderId="12" xfId="42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64" fontId="54" fillId="0" borderId="0" xfId="42" applyNumberFormat="1" applyFont="1" applyAlignment="1">
      <alignment/>
    </xf>
    <xf numFmtId="164" fontId="54" fillId="0" borderId="0" xfId="42" applyNumberFormat="1" applyFont="1" applyFill="1" applyAlignment="1">
      <alignment/>
    </xf>
    <xf numFmtId="164" fontId="16" fillId="8" borderId="11" xfId="42" applyNumberFormat="1" applyFont="1" applyFill="1" applyBorder="1" applyAlignment="1">
      <alignment/>
    </xf>
    <xf numFmtId="164" fontId="5" fillId="34" borderId="11" xfId="42" applyNumberFormat="1" applyFont="1" applyFill="1" applyBorder="1" applyAlignment="1">
      <alignment/>
    </xf>
    <xf numFmtId="164" fontId="55" fillId="7" borderId="12" xfId="42" applyNumberFormat="1" applyFont="1" applyFill="1" applyBorder="1" applyAlignment="1">
      <alignment/>
    </xf>
    <xf numFmtId="164" fontId="15" fillId="7" borderId="11" xfId="42" applyNumberFormat="1" applyFont="1" applyFill="1" applyBorder="1" applyAlignment="1">
      <alignment/>
    </xf>
    <xf numFmtId="0" fontId="56" fillId="33" borderId="0" xfId="0" applyFont="1" applyFill="1" applyAlignment="1">
      <alignment/>
    </xf>
    <xf numFmtId="164" fontId="0" fillId="33" borderId="0" xfId="42" applyNumberFormat="1" applyFont="1" applyFill="1" applyAlignment="1">
      <alignment/>
    </xf>
    <xf numFmtId="168" fontId="7" fillId="0" borderId="12" xfId="57" applyNumberFormat="1" applyFont="1" applyFill="1" applyBorder="1" applyAlignment="1">
      <alignment/>
    </xf>
    <xf numFmtId="164" fontId="0" fillId="34" borderId="0" xfId="42" applyNumberFormat="1" applyFont="1" applyFill="1" applyAlignment="1">
      <alignment/>
    </xf>
    <xf numFmtId="0" fontId="0" fillId="34" borderId="0" xfId="0" applyFill="1" applyAlignment="1">
      <alignment/>
    </xf>
    <xf numFmtId="164" fontId="5" fillId="35" borderId="10" xfId="42" applyNumberFormat="1" applyFont="1" applyFill="1" applyBorder="1" applyAlignment="1">
      <alignment/>
    </xf>
    <xf numFmtId="164" fontId="5" fillId="36" borderId="10" xfId="42" applyNumberFormat="1" applyFont="1" applyFill="1" applyBorder="1" applyAlignment="1">
      <alignment/>
    </xf>
    <xf numFmtId="168" fontId="57" fillId="37" borderId="11" xfId="57" applyNumberFormat="1" applyFont="1" applyFill="1" applyBorder="1" applyAlignment="1">
      <alignment/>
    </xf>
    <xf numFmtId="168" fontId="57" fillId="37" borderId="12" xfId="57" applyNumberFormat="1" applyFont="1" applyFill="1" applyBorder="1" applyAlignment="1">
      <alignment/>
    </xf>
    <xf numFmtId="164" fontId="7" fillId="35" borderId="12" xfId="42" applyNumberFormat="1" applyFont="1" applyFill="1" applyBorder="1" applyAlignment="1">
      <alignment/>
    </xf>
    <xf numFmtId="164" fontId="7" fillId="36" borderId="12" xfId="42" applyNumberFormat="1" applyFont="1" applyFill="1" applyBorder="1" applyAlignment="1">
      <alignment/>
    </xf>
    <xf numFmtId="168" fontId="54" fillId="37" borderId="12" xfId="57" applyNumberFormat="1" applyFont="1" applyFill="1" applyBorder="1" applyAlignment="1">
      <alignment/>
    </xf>
    <xf numFmtId="164" fontId="5" fillId="35" borderId="12" xfId="42" applyNumberFormat="1" applyFont="1" applyFill="1" applyBorder="1" applyAlignment="1">
      <alignment/>
    </xf>
    <xf numFmtId="164" fontId="5" fillId="36" borderId="12" xfId="42" applyNumberFormat="1" applyFont="1" applyFill="1" applyBorder="1" applyAlignment="1">
      <alignment/>
    </xf>
    <xf numFmtId="168" fontId="57" fillId="37" borderId="13" xfId="57" applyNumberFormat="1" applyFont="1" applyFill="1" applyBorder="1" applyAlignment="1">
      <alignment/>
    </xf>
    <xf numFmtId="164" fontId="5" fillId="35" borderId="11" xfId="42" applyNumberFormat="1" applyFont="1" applyFill="1" applyBorder="1" applyAlignment="1">
      <alignment/>
    </xf>
    <xf numFmtId="164" fontId="5" fillId="36" borderId="11" xfId="42" applyNumberFormat="1" applyFont="1" applyFill="1" applyBorder="1" applyAlignment="1">
      <alignment/>
    </xf>
    <xf numFmtId="43" fontId="7" fillId="0" borderId="12" xfId="42" applyNumberFormat="1" applyFont="1" applyFill="1" applyBorder="1" applyAlignment="1">
      <alignment/>
    </xf>
    <xf numFmtId="164" fontId="58" fillId="38" borderId="10" xfId="42" applyNumberFormat="1" applyFont="1" applyFill="1" applyBorder="1" applyAlignment="1">
      <alignment/>
    </xf>
    <xf numFmtId="164" fontId="58" fillId="38" borderId="14" xfId="42" applyNumberFormat="1" applyFont="1" applyFill="1" applyBorder="1" applyAlignment="1">
      <alignment/>
    </xf>
    <xf numFmtId="168" fontId="57" fillId="37" borderId="15" xfId="57" applyNumberFormat="1" applyFont="1" applyFill="1" applyBorder="1" applyAlignment="1">
      <alignment/>
    </xf>
    <xf numFmtId="168" fontId="54" fillId="37" borderId="13" xfId="57" applyNumberFormat="1" applyFont="1" applyFill="1" applyBorder="1" applyAlignment="1">
      <alignment/>
    </xf>
    <xf numFmtId="164" fontId="54" fillId="35" borderId="0" xfId="42" applyNumberFormat="1" applyFont="1" applyFill="1" applyAlignment="1">
      <alignment/>
    </xf>
    <xf numFmtId="9" fontId="54" fillId="35" borderId="0" xfId="57" applyFont="1" applyFill="1" applyAlignment="1">
      <alignment/>
    </xf>
    <xf numFmtId="164" fontId="54" fillId="36" borderId="0" xfId="42" applyNumberFormat="1" applyFont="1" applyFill="1" applyAlignment="1">
      <alignment/>
    </xf>
    <xf numFmtId="43" fontId="54" fillId="0" borderId="0" xfId="42" applyFont="1" applyAlignment="1">
      <alignment/>
    </xf>
    <xf numFmtId="164" fontId="7" fillId="0" borderId="0" xfId="42" applyNumberFormat="1" applyFont="1" applyFill="1" applyBorder="1" applyAlignment="1">
      <alignment/>
    </xf>
    <xf numFmtId="43" fontId="54" fillId="35" borderId="0" xfId="42" applyFont="1" applyFill="1" applyAlignment="1">
      <alignment/>
    </xf>
    <xf numFmtId="43" fontId="54" fillId="36" borderId="0" xfId="42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4" fillId="0" borderId="0" xfId="0" applyFont="1" applyAlignment="1">
      <alignment/>
    </xf>
    <xf numFmtId="164" fontId="7" fillId="0" borderId="0" xfId="42" applyNumberFormat="1" applyFont="1" applyAlignment="1">
      <alignment/>
    </xf>
    <xf numFmtId="43" fontId="54" fillId="0" borderId="0" xfId="0" applyNumberFormat="1" applyFont="1" applyAlignment="1">
      <alignment/>
    </xf>
    <xf numFmtId="168" fontId="54" fillId="0" borderId="0" xfId="57" applyNumberFormat="1" applyFont="1" applyAlignment="1">
      <alignment/>
    </xf>
    <xf numFmtId="43" fontId="54" fillId="0" borderId="0" xfId="42" applyNumberFormat="1" applyFont="1" applyAlignment="1">
      <alignment/>
    </xf>
    <xf numFmtId="43" fontId="55" fillId="0" borderId="0" xfId="0" applyNumberFormat="1" applyFont="1" applyAlignment="1">
      <alignment/>
    </xf>
    <xf numFmtId="43" fontId="0" fillId="34" borderId="0" xfId="42" applyNumberFormat="1" applyFont="1" applyFill="1" applyAlignment="1">
      <alignment/>
    </xf>
    <xf numFmtId="43" fontId="0" fillId="33" borderId="0" xfId="0" applyNumberFormat="1" applyFill="1" applyAlignment="1">
      <alignment/>
    </xf>
    <xf numFmtId="164" fontId="58" fillId="0" borderId="12" xfId="42" applyNumberFormat="1" applyFont="1" applyFill="1" applyBorder="1" applyAlignment="1">
      <alignment/>
    </xf>
    <xf numFmtId="168" fontId="58" fillId="37" borderId="12" xfId="57" applyNumberFormat="1" applyFont="1" applyFill="1" applyBorder="1" applyAlignment="1">
      <alignment/>
    </xf>
    <xf numFmtId="168" fontId="58" fillId="37" borderId="13" xfId="57" applyNumberFormat="1" applyFont="1" applyFill="1" applyBorder="1" applyAlignment="1">
      <alignment/>
    </xf>
    <xf numFmtId="168" fontId="53" fillId="37" borderId="12" xfId="57" applyNumberFormat="1" applyFont="1" applyFill="1" applyBorder="1" applyAlignment="1">
      <alignment/>
    </xf>
    <xf numFmtId="168" fontId="53" fillId="37" borderId="13" xfId="57" applyNumberFormat="1" applyFont="1" applyFill="1" applyBorder="1" applyAlignment="1">
      <alignment/>
    </xf>
    <xf numFmtId="164" fontId="54" fillId="0" borderId="0" xfId="0" applyNumberFormat="1" applyFont="1" applyAlignment="1">
      <alignment/>
    </xf>
    <xf numFmtId="17" fontId="5" fillId="0" borderId="16" xfId="42" applyNumberFormat="1" applyFont="1" applyFill="1" applyBorder="1" applyAlignment="1" quotePrefix="1">
      <alignment horizontal="center"/>
    </xf>
    <xf numFmtId="17" fontId="5" fillId="0" borderId="17" xfId="42" applyNumberFormat="1" applyFont="1" applyFill="1" applyBorder="1" applyAlignment="1" quotePrefix="1">
      <alignment horizontal="center"/>
    </xf>
    <xf numFmtId="17" fontId="5" fillId="0" borderId="15" xfId="42" applyNumberFormat="1" applyFont="1" applyFill="1" applyBorder="1" applyAlignment="1" quotePrefix="1">
      <alignment horizontal="center"/>
    </xf>
    <xf numFmtId="17" fontId="5" fillId="0" borderId="11" xfId="42" applyNumberFormat="1" applyFont="1" applyFill="1" applyBorder="1" applyAlignment="1" quotePrefix="1">
      <alignment horizontal="center"/>
    </xf>
    <xf numFmtId="17" fontId="15" fillId="7" borderId="16" xfId="42" applyNumberFormat="1" applyFont="1" applyFill="1" applyBorder="1" applyAlignment="1" quotePrefix="1">
      <alignment horizontal="center"/>
    </xf>
    <xf numFmtId="17" fontId="15" fillId="7" borderId="17" xfId="42" applyNumberFormat="1" applyFont="1" applyFill="1" applyBorder="1" applyAlignment="1" quotePrefix="1">
      <alignment horizontal="center"/>
    </xf>
    <xf numFmtId="17" fontId="15" fillId="7" borderId="15" xfId="42" applyNumberFormat="1" applyFont="1" applyFill="1" applyBorder="1" applyAlignment="1" quotePrefix="1">
      <alignment horizontal="center"/>
    </xf>
    <xf numFmtId="165" fontId="15" fillId="7" borderId="16" xfId="42" applyNumberFormat="1" applyFont="1" applyFill="1" applyBorder="1" applyAlignment="1" quotePrefix="1">
      <alignment horizontal="center"/>
    </xf>
    <xf numFmtId="165" fontId="15" fillId="7" borderId="17" xfId="42" applyNumberFormat="1" applyFont="1" applyFill="1" applyBorder="1" applyAlignment="1" quotePrefix="1">
      <alignment horizontal="center"/>
    </xf>
    <xf numFmtId="165" fontId="15" fillId="7" borderId="15" xfId="42" applyNumberFormat="1" applyFont="1" applyFill="1" applyBorder="1" applyAlignment="1" quotePrefix="1">
      <alignment horizontal="center"/>
    </xf>
    <xf numFmtId="0" fontId="58" fillId="38" borderId="16" xfId="42" applyNumberFormat="1" applyFont="1" applyFill="1" applyBorder="1" applyAlignment="1">
      <alignment horizontal="center"/>
    </xf>
    <xf numFmtId="0" fontId="58" fillId="38" borderId="15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82"/>
  <sheetViews>
    <sheetView tabSelected="1" zoomScale="78" zoomScaleNormal="78" zoomScalePageLayoutView="0" workbookViewId="0" topLeftCell="A1">
      <pane xSplit="2" ySplit="7" topLeftCell="FE4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L80" sqref="FL80"/>
    </sheetView>
  </sheetViews>
  <sheetFormatPr defaultColWidth="9.140625" defaultRowHeight="15"/>
  <cols>
    <col min="1" max="1" width="8.57421875" style="40" customWidth="1"/>
    <col min="2" max="2" width="48.7109375" style="40" bestFit="1" customWidth="1"/>
    <col min="3" max="29" width="18.00390625" style="41" customWidth="1"/>
    <col min="30" max="30" width="18.8515625" style="4" customWidth="1"/>
    <col min="31" max="31" width="18.421875" style="4" customWidth="1"/>
    <col min="32" max="38" width="18.00390625" style="4" customWidth="1"/>
    <col min="39" max="39" width="23.8515625" style="4" bestFit="1" customWidth="1"/>
    <col min="40" max="41" width="24.140625" style="4" bestFit="1" customWidth="1"/>
    <col min="42" max="43" width="18.00390625" style="4" customWidth="1"/>
    <col min="44" max="44" width="20.00390625" style="4" customWidth="1"/>
    <col min="45" max="45" width="23.8515625" style="4" bestFit="1" customWidth="1"/>
    <col min="46" max="47" width="24.140625" style="4" bestFit="1" customWidth="1"/>
    <col min="48" max="48" width="23.8515625" style="4" bestFit="1" customWidth="1"/>
    <col min="49" max="50" width="24.140625" style="4" bestFit="1" customWidth="1"/>
    <col min="51" max="51" width="23.8515625" style="4" bestFit="1" customWidth="1"/>
    <col min="52" max="53" width="24.140625" style="4" bestFit="1" customWidth="1"/>
    <col min="54" max="54" width="23.8515625" style="4" bestFit="1" customWidth="1"/>
    <col min="55" max="56" width="24.140625" style="4" bestFit="1" customWidth="1"/>
    <col min="57" max="57" width="23.8515625" style="4" bestFit="1" customWidth="1"/>
    <col min="58" max="59" width="24.140625" style="4" bestFit="1" customWidth="1"/>
    <col min="60" max="60" width="23.8515625" style="4" bestFit="1" customWidth="1"/>
    <col min="61" max="62" width="24.140625" style="4" bestFit="1" customWidth="1"/>
    <col min="63" max="63" width="23.8515625" style="4" bestFit="1" customWidth="1"/>
    <col min="64" max="65" width="24.140625" style="4" bestFit="1" customWidth="1"/>
    <col min="66" max="66" width="23.8515625" style="4" bestFit="1" customWidth="1"/>
    <col min="67" max="68" width="24.140625" style="4" bestFit="1" customWidth="1"/>
    <col min="69" max="86" width="24.140625" style="4" customWidth="1"/>
    <col min="87" max="87" width="11.140625" style="4" customWidth="1"/>
    <col min="88" max="88" width="11.7109375" style="4" customWidth="1"/>
    <col min="89" max="89" width="20.421875" style="71" bestFit="1" customWidth="1"/>
    <col min="90" max="90" width="20.28125" style="71" bestFit="1" customWidth="1"/>
    <col min="91" max="91" width="20.7109375" style="71" bestFit="1" customWidth="1"/>
    <col min="92" max="127" width="20.7109375" style="71" customWidth="1"/>
    <col min="128" max="128" width="21.140625" style="71" customWidth="1"/>
    <col min="129" max="129" width="23.28125" style="71" customWidth="1"/>
    <col min="130" max="130" width="21.421875" style="71" customWidth="1"/>
    <col min="131" max="131" width="14.421875" style="71" customWidth="1"/>
    <col min="132" max="132" width="9.8515625" style="71" customWidth="1"/>
    <col min="133" max="133" width="18.28125" style="71" bestFit="1" customWidth="1"/>
    <col min="134" max="134" width="17.8515625" style="71" bestFit="1" customWidth="1"/>
    <col min="135" max="135" width="18.421875" style="71" bestFit="1" customWidth="1"/>
    <col min="136" max="168" width="18.421875" style="71" customWidth="1"/>
    <col min="169" max="16384" width="9.140625" style="4" customWidth="1"/>
  </cols>
  <sheetData>
    <row r="1" spans="1:168" ht="15">
      <c r="A1" s="1" t="s">
        <v>73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</row>
    <row r="2" spans="1:168" ht="1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</row>
    <row r="3" spans="1:168" ht="15">
      <c r="A3" s="1" t="s">
        <v>1</v>
      </c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</row>
    <row r="4" spans="1:168" ht="15">
      <c r="A4" s="6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</row>
    <row r="5" spans="1:168" ht="15">
      <c r="A5" s="7"/>
      <c r="B5" s="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</row>
    <row r="6" spans="1:168" ht="15">
      <c r="A6" s="7"/>
      <c r="B6" s="7"/>
      <c r="C6" s="89">
        <v>43831</v>
      </c>
      <c r="D6" s="90"/>
      <c r="E6" s="91"/>
      <c r="F6" s="89">
        <v>43862</v>
      </c>
      <c r="G6" s="90"/>
      <c r="H6" s="91"/>
      <c r="I6" s="89">
        <v>43891</v>
      </c>
      <c r="J6" s="90"/>
      <c r="K6" s="91"/>
      <c r="L6" s="89">
        <v>43922</v>
      </c>
      <c r="M6" s="90"/>
      <c r="N6" s="91"/>
      <c r="O6" s="89">
        <v>43952</v>
      </c>
      <c r="P6" s="90"/>
      <c r="Q6" s="91"/>
      <c r="R6" s="89">
        <v>43983</v>
      </c>
      <c r="S6" s="90"/>
      <c r="T6" s="91"/>
      <c r="U6" s="89">
        <v>44013</v>
      </c>
      <c r="V6" s="90"/>
      <c r="W6" s="91"/>
      <c r="X6" s="89">
        <v>44044</v>
      </c>
      <c r="Y6" s="90"/>
      <c r="Z6" s="91"/>
      <c r="AA6" s="89">
        <v>44075</v>
      </c>
      <c r="AB6" s="90"/>
      <c r="AC6" s="91"/>
      <c r="AD6" s="89">
        <v>44105</v>
      </c>
      <c r="AE6" s="90"/>
      <c r="AF6" s="91"/>
      <c r="AG6" s="89">
        <v>44136</v>
      </c>
      <c r="AH6" s="90"/>
      <c r="AI6" s="91"/>
      <c r="AJ6" s="89">
        <v>44166</v>
      </c>
      <c r="AK6" s="90"/>
      <c r="AL6" s="91"/>
      <c r="AM6" s="92">
        <v>2020</v>
      </c>
      <c r="AN6" s="93"/>
      <c r="AO6" s="94"/>
      <c r="AP6" s="92">
        <v>2019</v>
      </c>
      <c r="AQ6" s="93"/>
      <c r="AR6" s="94"/>
      <c r="AS6" s="89">
        <v>44197</v>
      </c>
      <c r="AT6" s="90"/>
      <c r="AU6" s="91"/>
      <c r="AV6" s="89">
        <v>44228</v>
      </c>
      <c r="AW6" s="90"/>
      <c r="AX6" s="91"/>
      <c r="AY6" s="89">
        <v>44256</v>
      </c>
      <c r="AZ6" s="90"/>
      <c r="BA6" s="91"/>
      <c r="BB6" s="89">
        <v>44287</v>
      </c>
      <c r="BC6" s="90"/>
      <c r="BD6" s="91"/>
      <c r="BE6" s="89">
        <v>44317</v>
      </c>
      <c r="BF6" s="90"/>
      <c r="BG6" s="91"/>
      <c r="BH6" s="89">
        <v>44348</v>
      </c>
      <c r="BI6" s="90"/>
      <c r="BJ6" s="91"/>
      <c r="BK6" s="89">
        <v>44378</v>
      </c>
      <c r="BL6" s="90"/>
      <c r="BM6" s="91"/>
      <c r="BN6" s="89">
        <v>44409</v>
      </c>
      <c r="BO6" s="90"/>
      <c r="BP6" s="91"/>
      <c r="BQ6" s="89">
        <v>44440</v>
      </c>
      <c r="BR6" s="90"/>
      <c r="BS6" s="91"/>
      <c r="BT6" s="89">
        <v>44470</v>
      </c>
      <c r="BU6" s="90"/>
      <c r="BV6" s="91"/>
      <c r="BW6" s="89">
        <v>44521</v>
      </c>
      <c r="BX6" s="90"/>
      <c r="BY6" s="91"/>
      <c r="BZ6" s="89">
        <v>44551</v>
      </c>
      <c r="CA6" s="90"/>
      <c r="CB6" s="91"/>
      <c r="CC6" s="89" t="s">
        <v>78</v>
      </c>
      <c r="CD6" s="90"/>
      <c r="CE6" s="91"/>
      <c r="CF6" s="89" t="s">
        <v>79</v>
      </c>
      <c r="CG6" s="90"/>
      <c r="CH6" s="91"/>
      <c r="CI6" s="95" t="s">
        <v>76</v>
      </c>
      <c r="CJ6" s="96"/>
      <c r="CK6" s="85">
        <v>44562</v>
      </c>
      <c r="CL6" s="86"/>
      <c r="CM6" s="87"/>
      <c r="CN6" s="85">
        <v>44593</v>
      </c>
      <c r="CO6" s="86"/>
      <c r="CP6" s="87"/>
      <c r="CQ6" s="85">
        <v>44621</v>
      </c>
      <c r="CR6" s="86"/>
      <c r="CS6" s="87"/>
      <c r="CT6" s="85">
        <v>44652</v>
      </c>
      <c r="CU6" s="86"/>
      <c r="CV6" s="87"/>
      <c r="CW6" s="85">
        <v>44682</v>
      </c>
      <c r="CX6" s="86"/>
      <c r="CY6" s="87"/>
      <c r="CZ6" s="85">
        <v>44713</v>
      </c>
      <c r="DA6" s="86"/>
      <c r="DB6" s="87"/>
      <c r="DC6" s="85">
        <v>44743</v>
      </c>
      <c r="DD6" s="86"/>
      <c r="DE6" s="87"/>
      <c r="DF6" s="85">
        <v>44774</v>
      </c>
      <c r="DG6" s="86"/>
      <c r="DH6" s="87"/>
      <c r="DI6" s="85">
        <v>44805</v>
      </c>
      <c r="DJ6" s="86"/>
      <c r="DK6" s="87"/>
      <c r="DL6" s="85">
        <v>44835</v>
      </c>
      <c r="DM6" s="86"/>
      <c r="DN6" s="87"/>
      <c r="DO6" s="85">
        <v>44866</v>
      </c>
      <c r="DP6" s="86"/>
      <c r="DQ6" s="87"/>
      <c r="DR6" s="85">
        <v>44896</v>
      </c>
      <c r="DS6" s="86"/>
      <c r="DT6" s="87"/>
      <c r="DU6" s="85" t="s">
        <v>80</v>
      </c>
      <c r="DV6" s="86"/>
      <c r="DW6" s="87"/>
      <c r="DX6" s="85" t="s">
        <v>81</v>
      </c>
      <c r="DY6" s="86"/>
      <c r="DZ6" s="87"/>
      <c r="EA6" s="85" t="s">
        <v>76</v>
      </c>
      <c r="EB6" s="86"/>
      <c r="EC6" s="88">
        <v>44927</v>
      </c>
      <c r="ED6" s="88"/>
      <c r="EE6" s="88"/>
      <c r="EF6" s="85">
        <v>44958</v>
      </c>
      <c r="EG6" s="86"/>
      <c r="EH6" s="87"/>
      <c r="EI6" s="88">
        <v>44986</v>
      </c>
      <c r="EJ6" s="88"/>
      <c r="EK6" s="88"/>
      <c r="EL6" s="85">
        <v>45017</v>
      </c>
      <c r="EM6" s="86"/>
      <c r="EN6" s="87"/>
      <c r="EO6" s="88">
        <v>45047</v>
      </c>
      <c r="EP6" s="88"/>
      <c r="EQ6" s="88"/>
      <c r="ER6" s="88">
        <v>45078</v>
      </c>
      <c r="ES6" s="88"/>
      <c r="ET6" s="88"/>
      <c r="EU6" s="88">
        <v>45108</v>
      </c>
      <c r="EV6" s="88"/>
      <c r="EW6" s="88"/>
      <c r="EX6" s="88">
        <v>45139</v>
      </c>
      <c r="EY6" s="88"/>
      <c r="EZ6" s="88"/>
      <c r="FA6" s="88">
        <v>45170</v>
      </c>
      <c r="FB6" s="88"/>
      <c r="FC6" s="88"/>
      <c r="FD6" s="88">
        <v>45200</v>
      </c>
      <c r="FE6" s="88"/>
      <c r="FF6" s="88"/>
      <c r="FG6" s="85">
        <v>45231</v>
      </c>
      <c r="FH6" s="86"/>
      <c r="FI6" s="87"/>
      <c r="FJ6" s="85">
        <v>45261</v>
      </c>
      <c r="FK6" s="86"/>
      <c r="FL6" s="87"/>
    </row>
    <row r="7" spans="1:168" ht="15">
      <c r="A7" s="9" t="s">
        <v>2</v>
      </c>
      <c r="B7" s="10" t="s">
        <v>3</v>
      </c>
      <c r="C7" s="11" t="s">
        <v>4</v>
      </c>
      <c r="D7" s="11" t="s">
        <v>5</v>
      </c>
      <c r="E7" s="11" t="s">
        <v>6</v>
      </c>
      <c r="F7" s="11" t="s">
        <v>4</v>
      </c>
      <c r="G7" s="11" t="s">
        <v>5</v>
      </c>
      <c r="H7" s="11" t="s">
        <v>6</v>
      </c>
      <c r="I7" s="11" t="s">
        <v>4</v>
      </c>
      <c r="J7" s="11" t="s">
        <v>5</v>
      </c>
      <c r="K7" s="11" t="s">
        <v>6</v>
      </c>
      <c r="L7" s="11" t="s">
        <v>4</v>
      </c>
      <c r="M7" s="11" t="s">
        <v>5</v>
      </c>
      <c r="N7" s="11" t="s">
        <v>6</v>
      </c>
      <c r="O7" s="11" t="s">
        <v>4</v>
      </c>
      <c r="P7" s="11" t="s">
        <v>5</v>
      </c>
      <c r="Q7" s="11" t="s">
        <v>6</v>
      </c>
      <c r="R7" s="11" t="s">
        <v>4</v>
      </c>
      <c r="S7" s="11" t="s">
        <v>5</v>
      </c>
      <c r="T7" s="11" t="s">
        <v>6</v>
      </c>
      <c r="U7" s="11" t="s">
        <v>4</v>
      </c>
      <c r="V7" s="11" t="s">
        <v>5</v>
      </c>
      <c r="W7" s="11" t="s">
        <v>6</v>
      </c>
      <c r="X7" s="11" t="s">
        <v>4</v>
      </c>
      <c r="Y7" s="11" t="s">
        <v>5</v>
      </c>
      <c r="Z7" s="11" t="s">
        <v>6</v>
      </c>
      <c r="AA7" s="11" t="s">
        <v>4</v>
      </c>
      <c r="AB7" s="11" t="s">
        <v>5</v>
      </c>
      <c r="AC7" s="11" t="s">
        <v>6</v>
      </c>
      <c r="AD7" s="11" t="s">
        <v>4</v>
      </c>
      <c r="AE7" s="11" t="s">
        <v>5</v>
      </c>
      <c r="AF7" s="11" t="s">
        <v>6</v>
      </c>
      <c r="AG7" s="11" t="s">
        <v>4</v>
      </c>
      <c r="AH7" s="11" t="s">
        <v>5</v>
      </c>
      <c r="AI7" s="11" t="s">
        <v>6</v>
      </c>
      <c r="AJ7" s="11" t="s">
        <v>4</v>
      </c>
      <c r="AK7" s="11" t="s">
        <v>5</v>
      </c>
      <c r="AL7" s="11" t="s">
        <v>6</v>
      </c>
      <c r="AM7" s="11" t="s">
        <v>4</v>
      </c>
      <c r="AN7" s="11" t="s">
        <v>5</v>
      </c>
      <c r="AO7" s="11" t="s">
        <v>6</v>
      </c>
      <c r="AP7" s="11" t="s">
        <v>4</v>
      </c>
      <c r="AQ7" s="11" t="s">
        <v>5</v>
      </c>
      <c r="AR7" s="11" t="s">
        <v>6</v>
      </c>
      <c r="AS7" s="11" t="s">
        <v>4</v>
      </c>
      <c r="AT7" s="11" t="s">
        <v>5</v>
      </c>
      <c r="AU7" s="11" t="s">
        <v>6</v>
      </c>
      <c r="AV7" s="11" t="s">
        <v>4</v>
      </c>
      <c r="AW7" s="11" t="s">
        <v>5</v>
      </c>
      <c r="AX7" s="11" t="s">
        <v>6</v>
      </c>
      <c r="AY7" s="11" t="s">
        <v>4</v>
      </c>
      <c r="AZ7" s="11" t="s">
        <v>5</v>
      </c>
      <c r="BA7" s="11" t="s">
        <v>6</v>
      </c>
      <c r="BB7" s="11" t="s">
        <v>4</v>
      </c>
      <c r="BC7" s="11" t="s">
        <v>5</v>
      </c>
      <c r="BD7" s="11" t="s">
        <v>6</v>
      </c>
      <c r="BE7" s="11" t="s">
        <v>4</v>
      </c>
      <c r="BF7" s="11" t="s">
        <v>5</v>
      </c>
      <c r="BG7" s="11" t="s">
        <v>6</v>
      </c>
      <c r="BH7" s="11" t="s">
        <v>4</v>
      </c>
      <c r="BI7" s="11" t="s">
        <v>5</v>
      </c>
      <c r="BJ7" s="11" t="s">
        <v>6</v>
      </c>
      <c r="BK7" s="11" t="s">
        <v>4</v>
      </c>
      <c r="BL7" s="11" t="s">
        <v>5</v>
      </c>
      <c r="BM7" s="11" t="s">
        <v>6</v>
      </c>
      <c r="BN7" s="11" t="s">
        <v>4</v>
      </c>
      <c r="BO7" s="11" t="s">
        <v>5</v>
      </c>
      <c r="BP7" s="11" t="s">
        <v>6</v>
      </c>
      <c r="BQ7" s="11" t="s">
        <v>4</v>
      </c>
      <c r="BR7" s="11" t="s">
        <v>5</v>
      </c>
      <c r="BS7" s="11" t="s">
        <v>6</v>
      </c>
      <c r="BT7" s="11" t="s">
        <v>4</v>
      </c>
      <c r="BU7" s="11" t="s">
        <v>5</v>
      </c>
      <c r="BV7" s="11" t="s">
        <v>6</v>
      </c>
      <c r="BW7" s="11" t="s">
        <v>4</v>
      </c>
      <c r="BX7" s="11" t="s">
        <v>5</v>
      </c>
      <c r="BY7" s="11" t="s">
        <v>6</v>
      </c>
      <c r="BZ7" s="11" t="s">
        <v>4</v>
      </c>
      <c r="CA7" s="11" t="s">
        <v>5</v>
      </c>
      <c r="CB7" s="11" t="s">
        <v>6</v>
      </c>
      <c r="CC7" s="11" t="s">
        <v>4</v>
      </c>
      <c r="CD7" s="11" t="s">
        <v>5</v>
      </c>
      <c r="CE7" s="11" t="s">
        <v>6</v>
      </c>
      <c r="CF7" s="11" t="s">
        <v>4</v>
      </c>
      <c r="CG7" s="11" t="s">
        <v>5</v>
      </c>
      <c r="CH7" s="11" t="s">
        <v>6</v>
      </c>
      <c r="CI7" s="58" t="s">
        <v>74</v>
      </c>
      <c r="CJ7" s="59" t="s">
        <v>75</v>
      </c>
      <c r="CK7" s="13" t="s">
        <v>4</v>
      </c>
      <c r="CL7" s="13" t="s">
        <v>5</v>
      </c>
      <c r="CM7" s="13" t="s">
        <v>6</v>
      </c>
      <c r="CN7" s="13" t="s">
        <v>4</v>
      </c>
      <c r="CO7" s="13" t="s">
        <v>5</v>
      </c>
      <c r="CP7" s="13" t="s">
        <v>6</v>
      </c>
      <c r="CQ7" s="13" t="s">
        <v>4</v>
      </c>
      <c r="CR7" s="13" t="s">
        <v>5</v>
      </c>
      <c r="CS7" s="13" t="s">
        <v>6</v>
      </c>
      <c r="CT7" s="13" t="s">
        <v>4</v>
      </c>
      <c r="CU7" s="13" t="s">
        <v>5</v>
      </c>
      <c r="CV7" s="13" t="s">
        <v>6</v>
      </c>
      <c r="CW7" s="13" t="s">
        <v>4</v>
      </c>
      <c r="CX7" s="13" t="s">
        <v>5</v>
      </c>
      <c r="CY7" s="13" t="s">
        <v>6</v>
      </c>
      <c r="CZ7" s="13" t="s">
        <v>4</v>
      </c>
      <c r="DA7" s="13" t="s">
        <v>5</v>
      </c>
      <c r="DB7" s="13" t="s">
        <v>6</v>
      </c>
      <c r="DC7" s="13" t="s">
        <v>4</v>
      </c>
      <c r="DD7" s="13" t="s">
        <v>5</v>
      </c>
      <c r="DE7" s="13" t="s">
        <v>6</v>
      </c>
      <c r="DF7" s="13" t="s">
        <v>4</v>
      </c>
      <c r="DG7" s="13" t="s">
        <v>5</v>
      </c>
      <c r="DH7" s="13" t="s">
        <v>6</v>
      </c>
      <c r="DI7" s="13" t="s">
        <v>4</v>
      </c>
      <c r="DJ7" s="13" t="s">
        <v>5</v>
      </c>
      <c r="DK7" s="13" t="s">
        <v>6</v>
      </c>
      <c r="DL7" s="13" t="s">
        <v>4</v>
      </c>
      <c r="DM7" s="13" t="s">
        <v>5</v>
      </c>
      <c r="DN7" s="13" t="s">
        <v>6</v>
      </c>
      <c r="DO7" s="13" t="s">
        <v>4</v>
      </c>
      <c r="DP7" s="13" t="s">
        <v>5</v>
      </c>
      <c r="DQ7" s="13" t="s">
        <v>6</v>
      </c>
      <c r="DR7" s="13" t="s">
        <v>4</v>
      </c>
      <c r="DS7" s="13" t="s">
        <v>5</v>
      </c>
      <c r="DT7" s="13" t="s">
        <v>6</v>
      </c>
      <c r="DU7" s="13" t="s">
        <v>4</v>
      </c>
      <c r="DV7" s="13" t="s">
        <v>5</v>
      </c>
      <c r="DW7" s="13" t="s">
        <v>6</v>
      </c>
      <c r="DX7" s="13" t="s">
        <v>4</v>
      </c>
      <c r="DY7" s="13" t="s">
        <v>5</v>
      </c>
      <c r="DZ7" s="13" t="s">
        <v>6</v>
      </c>
      <c r="EA7" s="58" t="s">
        <v>74</v>
      </c>
      <c r="EB7" s="59" t="s">
        <v>75</v>
      </c>
      <c r="EC7" s="13" t="s">
        <v>4</v>
      </c>
      <c r="ED7" s="13" t="s">
        <v>5</v>
      </c>
      <c r="EE7" s="13" t="s">
        <v>6</v>
      </c>
      <c r="EF7" s="13" t="s">
        <v>4</v>
      </c>
      <c r="EG7" s="13" t="s">
        <v>5</v>
      </c>
      <c r="EH7" s="13" t="s">
        <v>6</v>
      </c>
      <c r="EI7" s="13" t="s">
        <v>4</v>
      </c>
      <c r="EJ7" s="13" t="s">
        <v>5</v>
      </c>
      <c r="EK7" s="13" t="s">
        <v>6</v>
      </c>
      <c r="EL7" s="13" t="s">
        <v>4</v>
      </c>
      <c r="EM7" s="13" t="s">
        <v>5</v>
      </c>
      <c r="EN7" s="13" t="s">
        <v>6</v>
      </c>
      <c r="EO7" s="13" t="s">
        <v>4</v>
      </c>
      <c r="EP7" s="13" t="s">
        <v>5</v>
      </c>
      <c r="EQ7" s="13" t="s">
        <v>6</v>
      </c>
      <c r="ER7" s="13" t="s">
        <v>4</v>
      </c>
      <c r="ES7" s="13" t="s">
        <v>5</v>
      </c>
      <c r="ET7" s="13" t="s">
        <v>6</v>
      </c>
      <c r="EU7" s="13" t="s">
        <v>4</v>
      </c>
      <c r="EV7" s="13" t="s">
        <v>5</v>
      </c>
      <c r="EW7" s="13" t="s">
        <v>6</v>
      </c>
      <c r="EX7" s="13" t="s">
        <v>4</v>
      </c>
      <c r="EY7" s="13" t="s">
        <v>5</v>
      </c>
      <c r="EZ7" s="13" t="s">
        <v>6</v>
      </c>
      <c r="FA7" s="13" t="s">
        <v>4</v>
      </c>
      <c r="FB7" s="13" t="s">
        <v>5</v>
      </c>
      <c r="FC7" s="13" t="s">
        <v>6</v>
      </c>
      <c r="FD7" s="13" t="s">
        <v>4</v>
      </c>
      <c r="FE7" s="13" t="s">
        <v>5</v>
      </c>
      <c r="FF7" s="13" t="s">
        <v>6</v>
      </c>
      <c r="FG7" s="13" t="s">
        <v>4</v>
      </c>
      <c r="FH7" s="13" t="s">
        <v>5</v>
      </c>
      <c r="FI7" s="13" t="s">
        <v>6</v>
      </c>
      <c r="FJ7" s="13" t="s">
        <v>4</v>
      </c>
      <c r="FK7" s="13" t="s">
        <v>5</v>
      </c>
      <c r="FL7" s="13" t="s">
        <v>6</v>
      </c>
    </row>
    <row r="8" spans="1:174" ht="15">
      <c r="A8" s="12">
        <v>1000</v>
      </c>
      <c r="B8" s="12" t="s">
        <v>7</v>
      </c>
      <c r="C8" s="13">
        <v>62144530.00999999</v>
      </c>
      <c r="D8" s="13">
        <v>49127380.532031156</v>
      </c>
      <c r="E8" s="13">
        <v>57640866.77633044</v>
      </c>
      <c r="F8" s="13">
        <v>55826402.160000004</v>
      </c>
      <c r="G8" s="13">
        <v>60138018.69560673</v>
      </c>
      <c r="H8" s="13">
        <v>67844725.44830671</v>
      </c>
      <c r="I8" s="13">
        <v>77193034.39</v>
      </c>
      <c r="J8" s="13">
        <v>60888492.515557654</v>
      </c>
      <c r="K8" s="13">
        <v>68711022.81419617</v>
      </c>
      <c r="L8" s="13">
        <v>54738122.14999999</v>
      </c>
      <c r="M8" s="13">
        <v>42867533.64412444</v>
      </c>
      <c r="N8" s="13">
        <v>48295979.34087826</v>
      </c>
      <c r="O8" s="13">
        <v>37004703.55</v>
      </c>
      <c r="P8" s="13">
        <v>38079176.461684674</v>
      </c>
      <c r="Q8" s="13">
        <v>42374280.618208274</v>
      </c>
      <c r="R8" s="13">
        <v>61267360.49999999</v>
      </c>
      <c r="S8" s="13">
        <v>61539382.959413655</v>
      </c>
      <c r="T8" s="13">
        <v>67322025.0161768</v>
      </c>
      <c r="U8" s="13">
        <v>63287492.96000001</v>
      </c>
      <c r="V8" s="13">
        <v>56088040.98682771</v>
      </c>
      <c r="W8" s="13">
        <v>61864742.170059256</v>
      </c>
      <c r="X8" s="13">
        <v>73477714.06999998</v>
      </c>
      <c r="Y8" s="13">
        <v>65461861.06942069</v>
      </c>
      <c r="Z8" s="13">
        <v>72668995.84880355</v>
      </c>
      <c r="AA8" s="13">
        <v>80568739.11000001</v>
      </c>
      <c r="AB8" s="13">
        <v>62497062.58291575</v>
      </c>
      <c r="AC8" s="13">
        <v>70017561.05648436</v>
      </c>
      <c r="AD8" s="13">
        <v>87126452.71999998</v>
      </c>
      <c r="AE8" s="13">
        <v>58723444.576293595</v>
      </c>
      <c r="AF8" s="13">
        <v>65329620.58181156</v>
      </c>
      <c r="AG8" s="13">
        <v>82610532.24</v>
      </c>
      <c r="AH8" s="13">
        <v>65900494.12897248</v>
      </c>
      <c r="AI8" s="13">
        <v>72214775.2927372</v>
      </c>
      <c r="AJ8" s="13">
        <v>86063503.54999998</v>
      </c>
      <c r="AK8" s="13">
        <v>70889588.91449177</v>
      </c>
      <c r="AL8" s="13">
        <v>76724279.34468086</v>
      </c>
      <c r="AM8" s="13">
        <v>821308587.4100001</v>
      </c>
      <c r="AN8" s="13">
        <v>692200477.0673405</v>
      </c>
      <c r="AO8" s="13">
        <v>771008874.3086736</v>
      </c>
      <c r="AP8" s="14">
        <v>715239511.37</v>
      </c>
      <c r="AQ8" s="14">
        <v>616168443.3030235</v>
      </c>
      <c r="AR8" s="14">
        <v>714643945.8270826</v>
      </c>
      <c r="AS8" s="13">
        <f aca="true" t="shared" si="0" ref="AS8:CB8">AS9+AS18+AS21+AS25+AS28+AS32+AS33+AS34</f>
        <v>64919418.63</v>
      </c>
      <c r="AT8" s="13">
        <f t="shared" si="0"/>
        <v>47952894.787129276</v>
      </c>
      <c r="AU8" s="13">
        <f t="shared" si="0"/>
        <v>52124054.66730578</v>
      </c>
      <c r="AV8" s="13">
        <f t="shared" si="0"/>
        <v>60301923.38999999</v>
      </c>
      <c r="AW8" s="13">
        <f t="shared" si="0"/>
        <v>51867657.76517226</v>
      </c>
      <c r="AX8" s="13">
        <f t="shared" si="0"/>
        <v>52269346.28381765</v>
      </c>
      <c r="AY8" s="13">
        <f t="shared" si="0"/>
        <v>64454103.400000006</v>
      </c>
      <c r="AZ8" s="13">
        <f t="shared" si="0"/>
        <v>56713809.963557914</v>
      </c>
      <c r="BA8" s="13">
        <f t="shared" si="0"/>
        <v>61136282.321506366</v>
      </c>
      <c r="BB8" s="13">
        <f t="shared" si="0"/>
        <v>61852870.49999999</v>
      </c>
      <c r="BC8" s="13">
        <f t="shared" si="0"/>
        <v>63259593.66069645</v>
      </c>
      <c r="BD8" s="13">
        <f t="shared" si="0"/>
        <v>68091237.64279598</v>
      </c>
      <c r="BE8" s="13">
        <f t="shared" si="0"/>
        <v>58574783.34</v>
      </c>
      <c r="BF8" s="13">
        <f t="shared" si="0"/>
        <v>78231088.46688911</v>
      </c>
      <c r="BG8" s="13">
        <f t="shared" si="0"/>
        <v>87968309.50110874</v>
      </c>
      <c r="BH8" s="13">
        <f t="shared" si="0"/>
        <v>52624899.29</v>
      </c>
      <c r="BI8" s="13">
        <f t="shared" si="0"/>
        <v>61120901.48611064</v>
      </c>
      <c r="BJ8" s="13">
        <f t="shared" si="0"/>
        <v>69660515.61838865</v>
      </c>
      <c r="BK8" s="13">
        <f t="shared" si="0"/>
        <v>68768594.36</v>
      </c>
      <c r="BL8" s="13">
        <f t="shared" si="0"/>
        <v>70435302.46667543</v>
      </c>
      <c r="BM8" s="13">
        <f t="shared" si="0"/>
        <v>80124475.30762771</v>
      </c>
      <c r="BN8" s="13">
        <f t="shared" si="0"/>
        <v>61267222.13000001</v>
      </c>
      <c r="BO8" s="13">
        <f t="shared" si="0"/>
        <v>59880101.43157136</v>
      </c>
      <c r="BP8" s="13">
        <f t="shared" si="0"/>
        <v>68047548.49356583</v>
      </c>
      <c r="BQ8" s="13">
        <f t="shared" si="0"/>
        <v>67499816.96000001</v>
      </c>
      <c r="BR8" s="13">
        <f t="shared" si="0"/>
        <v>69333931.6538911</v>
      </c>
      <c r="BS8" s="13">
        <f t="shared" si="0"/>
        <v>77345255.57172395</v>
      </c>
      <c r="BT8" s="13">
        <f t="shared" si="0"/>
        <v>81280166.81</v>
      </c>
      <c r="BU8" s="13">
        <f t="shared" si="0"/>
        <v>77275890.24525093</v>
      </c>
      <c r="BV8" s="13">
        <f t="shared" si="0"/>
        <v>87146105.9268946</v>
      </c>
      <c r="BW8" s="13">
        <f t="shared" si="0"/>
        <v>75448244.24</v>
      </c>
      <c r="BX8" s="13">
        <f t="shared" si="0"/>
        <v>64321349.949451745</v>
      </c>
      <c r="BY8" s="13">
        <f t="shared" si="0"/>
        <v>74632593.39412943</v>
      </c>
      <c r="BZ8" s="13">
        <f t="shared" si="0"/>
        <v>85092196.67</v>
      </c>
      <c r="CA8" s="13">
        <f t="shared" si="0"/>
        <v>87435465.08501206</v>
      </c>
      <c r="CB8" s="13">
        <f t="shared" si="0"/>
        <v>101488924.95429523</v>
      </c>
      <c r="CC8" s="45">
        <f>CC9+CC18+CC21+CC25+CC28+CC32+CC33+CC34</f>
        <v>802084239.7200001</v>
      </c>
      <c r="CD8" s="45">
        <f>CD9+CD18+CD21+CD25+CD28+CD32+CD33+CD34</f>
        <v>787827986.9614083</v>
      </c>
      <c r="CE8" s="45">
        <f>CE9+CE18+CE21+CE25+CE28+CE32+CE33+CE34</f>
        <v>880034649.6831601</v>
      </c>
      <c r="CF8" s="46">
        <v>821308587.4100001</v>
      </c>
      <c r="CG8" s="46">
        <v>692200477.0673405</v>
      </c>
      <c r="CH8" s="46">
        <v>771008874.3086736</v>
      </c>
      <c r="CI8" s="47">
        <f>CC8/CF8-1</f>
        <v>-0.023406972707571416</v>
      </c>
      <c r="CJ8" s="60">
        <f>CE8/CH8-1</f>
        <v>0.14140664135966596</v>
      </c>
      <c r="CK8" s="13">
        <f aca="true" t="shared" si="1" ref="CK8:DN8">CK9+CK18+CK21+CK25+CK28+CK32+CK33+CK34</f>
        <v>56785317.33999999</v>
      </c>
      <c r="CL8" s="13">
        <f t="shared" si="1"/>
        <v>54071958.4103505</v>
      </c>
      <c r="CM8" s="13">
        <f t="shared" si="1"/>
        <v>54892087.003046006</v>
      </c>
      <c r="CN8" s="13">
        <f t="shared" si="1"/>
        <v>50467934.45</v>
      </c>
      <c r="CO8" s="13">
        <f t="shared" si="1"/>
        <v>55580922.16896243</v>
      </c>
      <c r="CP8" s="13">
        <f t="shared" si="1"/>
        <v>58817995.38365591</v>
      </c>
      <c r="CQ8" s="13">
        <f t="shared" si="1"/>
        <v>64087342.43</v>
      </c>
      <c r="CR8" s="13">
        <f t="shared" si="1"/>
        <v>75837903.31120539</v>
      </c>
      <c r="CS8" s="13">
        <f t="shared" si="1"/>
        <v>81405050.8302986</v>
      </c>
      <c r="CT8" s="13">
        <f t="shared" si="1"/>
        <v>61357719.24000001</v>
      </c>
      <c r="CU8" s="13">
        <f t="shared" si="1"/>
        <v>73879641.44980237</v>
      </c>
      <c r="CV8" s="13">
        <f t="shared" si="1"/>
        <v>76321487.04808381</v>
      </c>
      <c r="CW8" s="13">
        <f t="shared" si="1"/>
        <v>72399767.5</v>
      </c>
      <c r="CX8" s="13">
        <f t="shared" si="1"/>
        <v>82325566.41077043</v>
      </c>
      <c r="CY8" s="13">
        <f t="shared" si="1"/>
        <v>85230261.52567254</v>
      </c>
      <c r="CZ8" s="13">
        <f t="shared" si="1"/>
        <v>77871713.24</v>
      </c>
      <c r="DA8" s="13">
        <f t="shared" si="1"/>
        <v>96812318.67027965</v>
      </c>
      <c r="DB8" s="13">
        <f t="shared" si="1"/>
        <v>100124009.27437279</v>
      </c>
      <c r="DC8" s="13">
        <f t="shared" si="1"/>
        <v>77673368.90999998</v>
      </c>
      <c r="DD8" s="13">
        <f t="shared" si="1"/>
        <v>111721074.8636322</v>
      </c>
      <c r="DE8" s="13">
        <f t="shared" si="1"/>
        <v>116400231.06650488</v>
      </c>
      <c r="DF8" s="13">
        <f t="shared" si="1"/>
        <v>79556837.42999999</v>
      </c>
      <c r="DG8" s="13">
        <f t="shared" si="1"/>
        <v>94894851.34699476</v>
      </c>
      <c r="DH8" s="13">
        <f t="shared" si="1"/>
        <v>101039880.31230985</v>
      </c>
      <c r="DI8" s="13">
        <f t="shared" si="1"/>
        <v>83408881.16999999</v>
      </c>
      <c r="DJ8" s="13">
        <f t="shared" si="1"/>
        <v>85629221.56949544</v>
      </c>
      <c r="DK8" s="13">
        <f t="shared" si="1"/>
        <v>94250858.20586422</v>
      </c>
      <c r="DL8" s="13">
        <f>DL9+DL18+DL21+DL25+DL28+DL32+DL33+DL34</f>
        <v>100076583.36999999</v>
      </c>
      <c r="DM8" s="13">
        <f t="shared" si="1"/>
        <v>81735032.19071661</v>
      </c>
      <c r="DN8" s="13">
        <f t="shared" si="1"/>
        <v>93335549.32595101</v>
      </c>
      <c r="DO8" s="13">
        <v>119916347.10999998</v>
      </c>
      <c r="DP8" s="13">
        <v>93853431.16692448</v>
      </c>
      <c r="DQ8" s="13">
        <v>107060496.47388752</v>
      </c>
      <c r="DR8" s="13">
        <v>110977815.50000003</v>
      </c>
      <c r="DS8" s="13">
        <v>87949323.95552841</v>
      </c>
      <c r="DT8" s="13">
        <v>98697940.76877409</v>
      </c>
      <c r="DU8" s="13">
        <f>DU9+DU18+DU21+DU25+DU28+DU32+DU33+DU34</f>
        <v>954579627.6899999</v>
      </c>
      <c r="DV8" s="13">
        <f>DV9+DV18+DV21+DV25+DV28+DV32+DV33+DV34</f>
        <v>994291245.5146626</v>
      </c>
      <c r="DW8" s="13">
        <f>DW9+DW18+DW21+DW25+DW28+DW32+DW33+DW34</f>
        <v>1067575847.2184211</v>
      </c>
      <c r="DX8" s="13">
        <v>802084239.7200001</v>
      </c>
      <c r="DY8" s="13">
        <v>787827986.9614083</v>
      </c>
      <c r="DZ8" s="13">
        <v>880034649.6831601</v>
      </c>
      <c r="EA8" s="47">
        <v>0.19012390521877665</v>
      </c>
      <c r="EB8" s="60">
        <v>0.21310660620326916</v>
      </c>
      <c r="EC8" s="13">
        <v>131410368.58</v>
      </c>
      <c r="ED8" s="13">
        <v>90065919.92804573</v>
      </c>
      <c r="EE8" s="13">
        <v>100239659.18157011</v>
      </c>
      <c r="EF8" s="13">
        <v>88480488.98000003</v>
      </c>
      <c r="EG8" s="13">
        <v>79474116.45392464</v>
      </c>
      <c r="EH8" s="13">
        <v>87895510.35817097</v>
      </c>
      <c r="EI8" s="13">
        <v>87600392.12</v>
      </c>
      <c r="EJ8" s="13">
        <v>89351732.82090233</v>
      </c>
      <c r="EK8" s="13">
        <v>97590716.88545844</v>
      </c>
      <c r="EL8" s="13">
        <v>87433178.25000001</v>
      </c>
      <c r="EM8" s="13">
        <v>80589376.63514152</v>
      </c>
      <c r="EN8" s="13">
        <v>87610419.54285882</v>
      </c>
      <c r="EO8" s="13">
        <v>83025707.97000001</v>
      </c>
      <c r="EP8" s="13">
        <v>84990216.19893909</v>
      </c>
      <c r="EQ8" s="13">
        <v>92637607.40250725</v>
      </c>
      <c r="ER8" s="13">
        <v>100429975.43</v>
      </c>
      <c r="ES8" s="13">
        <v>92426764.69852029</v>
      </c>
      <c r="ET8" s="13">
        <v>100821501.09576751</v>
      </c>
      <c r="EU8" s="13">
        <v>121928703.40999998</v>
      </c>
      <c r="EV8" s="13">
        <v>98301956.77806468</v>
      </c>
      <c r="EW8" s="13">
        <v>107408273.20576392</v>
      </c>
      <c r="EX8" s="13">
        <v>133727933.91999999</v>
      </c>
      <c r="EY8" s="13">
        <v>99477841.59678905</v>
      </c>
      <c r="EZ8" s="13">
        <v>109540053.4446755</v>
      </c>
      <c r="FA8" s="13">
        <v>122261560.07000001</v>
      </c>
      <c r="FB8" s="13">
        <v>90628513.03889972</v>
      </c>
      <c r="FC8" s="13">
        <v>95999527.75352181</v>
      </c>
      <c r="FD8" s="13">
        <v>148674200.66999996</v>
      </c>
      <c r="FE8" s="13">
        <v>99712580.03630534</v>
      </c>
      <c r="FF8" s="13">
        <v>109550142.51382808</v>
      </c>
      <c r="FG8" s="13">
        <v>145027761.95</v>
      </c>
      <c r="FH8" s="13">
        <v>97064122.15805784</v>
      </c>
      <c r="FI8" s="13">
        <v>106279096.56990208</v>
      </c>
      <c r="FJ8" s="13">
        <v>197251627.94000003</v>
      </c>
      <c r="FK8" s="13">
        <v>117973694.08084154</v>
      </c>
      <c r="FL8" s="13">
        <v>129453322.20104358</v>
      </c>
      <c r="FM8" s="20"/>
      <c r="FN8" s="20"/>
      <c r="FO8" s="20"/>
      <c r="FP8" s="20"/>
      <c r="FQ8" s="20"/>
      <c r="FR8" s="20"/>
    </row>
    <row r="9" spans="1:174" ht="15">
      <c r="A9" s="15">
        <v>1100</v>
      </c>
      <c r="B9" s="16" t="s">
        <v>8</v>
      </c>
      <c r="C9" s="13">
        <v>50498476.529999994</v>
      </c>
      <c r="D9" s="13">
        <v>21862077.184836313</v>
      </c>
      <c r="E9" s="13">
        <v>26613906.493029185</v>
      </c>
      <c r="F9" s="13">
        <v>42600581.37</v>
      </c>
      <c r="G9" s="13">
        <v>19267354.77699455</v>
      </c>
      <c r="H9" s="13">
        <v>22134454.823083065</v>
      </c>
      <c r="I9" s="13">
        <v>64945844.989999995</v>
      </c>
      <c r="J9" s="13">
        <v>28892101.58261962</v>
      </c>
      <c r="K9" s="13">
        <v>33964305.41616562</v>
      </c>
      <c r="L9" s="13">
        <v>44702972.18</v>
      </c>
      <c r="M9" s="13">
        <v>20661746.999105636</v>
      </c>
      <c r="N9" s="13">
        <v>24218148.703797128</v>
      </c>
      <c r="O9" s="13">
        <v>27557667.560000002</v>
      </c>
      <c r="P9" s="13">
        <v>14660781.075117925</v>
      </c>
      <c r="Q9" s="13">
        <v>16785625.51537868</v>
      </c>
      <c r="R9" s="13">
        <v>47887039.13</v>
      </c>
      <c r="S9" s="13">
        <v>27648955.927498426</v>
      </c>
      <c r="T9" s="13">
        <v>30770844.572282396</v>
      </c>
      <c r="U9" s="13">
        <v>49202063.36000001</v>
      </c>
      <c r="V9" s="13">
        <v>24136370.146850903</v>
      </c>
      <c r="W9" s="13">
        <v>27344324.366400234</v>
      </c>
      <c r="X9" s="13">
        <v>57830016.279999994</v>
      </c>
      <c r="Y9" s="13">
        <v>26712475.574246548</v>
      </c>
      <c r="Z9" s="13">
        <v>30734001.017180935</v>
      </c>
      <c r="AA9" s="13">
        <v>65031006.980000004</v>
      </c>
      <c r="AB9" s="13">
        <v>28060644.70065592</v>
      </c>
      <c r="AC9" s="13">
        <v>32397549.170177836</v>
      </c>
      <c r="AD9" s="13">
        <v>72844372.13</v>
      </c>
      <c r="AE9" s="13">
        <v>26550308.04371681</v>
      </c>
      <c r="AF9" s="13">
        <v>30275124.613263924</v>
      </c>
      <c r="AG9" s="13">
        <v>69084433.06</v>
      </c>
      <c r="AH9" s="13">
        <v>31476649.765967578</v>
      </c>
      <c r="AI9" s="13">
        <v>35268906.24082317</v>
      </c>
      <c r="AJ9" s="13">
        <v>68686998.42999999</v>
      </c>
      <c r="AK9" s="13">
        <v>31083031.18784195</v>
      </c>
      <c r="AL9" s="13">
        <v>34699489.48276751</v>
      </c>
      <c r="AM9" s="13">
        <v>660871472</v>
      </c>
      <c r="AN9" s="13">
        <v>301012496.9654522</v>
      </c>
      <c r="AO9" s="13">
        <v>345206680.41434973</v>
      </c>
      <c r="AP9" s="14">
        <v>562635401.31</v>
      </c>
      <c r="AQ9" s="14">
        <v>245742766.08697438</v>
      </c>
      <c r="AR9" s="14">
        <v>297930621.6081276</v>
      </c>
      <c r="AS9" s="13">
        <f aca="true" t="shared" si="2" ref="AS9:BA9">SUM(AS10:AS17)</f>
        <v>54131326.99</v>
      </c>
      <c r="AT9" s="13">
        <f t="shared" si="2"/>
        <v>22030850.670981586</v>
      </c>
      <c r="AU9" s="13">
        <f t="shared" si="2"/>
        <v>24843247.538528465</v>
      </c>
      <c r="AV9" s="13">
        <f t="shared" si="2"/>
        <v>49113547.769999996</v>
      </c>
      <c r="AW9" s="13">
        <f t="shared" si="2"/>
        <v>25936517.635487948</v>
      </c>
      <c r="AX9" s="13">
        <f t="shared" si="2"/>
        <v>26224761.848473698</v>
      </c>
      <c r="AY9" s="13">
        <f t="shared" si="2"/>
        <v>52753961.4</v>
      </c>
      <c r="AZ9" s="13">
        <f t="shared" si="2"/>
        <v>24141769.03213734</v>
      </c>
      <c r="BA9" s="13">
        <f t="shared" si="2"/>
        <v>26772677.6652522</v>
      </c>
      <c r="BB9" s="13">
        <f aca="true" t="shared" si="3" ref="BB9:CE9">SUM(BB10:BB17)</f>
        <v>49918242.839999996</v>
      </c>
      <c r="BC9" s="13">
        <f t="shared" si="3"/>
        <v>28954059.86601154</v>
      </c>
      <c r="BD9" s="13">
        <f t="shared" si="3"/>
        <v>31896258.76428673</v>
      </c>
      <c r="BE9" s="13">
        <f t="shared" si="3"/>
        <v>46043803.169999994</v>
      </c>
      <c r="BF9" s="13">
        <f t="shared" si="3"/>
        <v>28740719.26603666</v>
      </c>
      <c r="BG9" s="13">
        <f t="shared" si="3"/>
        <v>32991878.624448158</v>
      </c>
      <c r="BH9" s="13">
        <f t="shared" si="3"/>
        <v>38227421.9</v>
      </c>
      <c r="BI9" s="13">
        <f t="shared" si="3"/>
        <v>22014379.38418158</v>
      </c>
      <c r="BJ9" s="13">
        <f t="shared" si="3"/>
        <v>25674098.738455746</v>
      </c>
      <c r="BK9" s="13">
        <f t="shared" si="3"/>
        <v>55525465.67999999</v>
      </c>
      <c r="BL9" s="13">
        <f t="shared" si="3"/>
        <v>34519051.01794167</v>
      </c>
      <c r="BM9" s="13">
        <f t="shared" si="3"/>
        <v>40185019.42432947</v>
      </c>
      <c r="BN9" s="13">
        <f t="shared" si="3"/>
        <v>47051474.6</v>
      </c>
      <c r="BO9" s="13">
        <f t="shared" si="3"/>
        <v>25838933.26687152</v>
      </c>
      <c r="BP9" s="13">
        <f t="shared" si="3"/>
        <v>29855446.35356596</v>
      </c>
      <c r="BQ9" s="13">
        <f t="shared" si="3"/>
        <v>53006793.080000006</v>
      </c>
      <c r="BR9" s="13">
        <f t="shared" si="3"/>
        <v>30818816.4759291</v>
      </c>
      <c r="BS9" s="13">
        <f t="shared" si="3"/>
        <v>35126314.68949899</v>
      </c>
      <c r="BT9" s="13">
        <f t="shared" si="3"/>
        <v>66842461.88999999</v>
      </c>
      <c r="BU9" s="13">
        <f t="shared" si="3"/>
        <v>34100567.79733053</v>
      </c>
      <c r="BV9" s="13">
        <f t="shared" si="3"/>
        <v>39765116.84184162</v>
      </c>
      <c r="BW9" s="13">
        <f t="shared" si="3"/>
        <v>62534193.97</v>
      </c>
      <c r="BX9" s="13">
        <f t="shared" si="3"/>
        <v>33672014.33474361</v>
      </c>
      <c r="BY9" s="13">
        <f t="shared" si="3"/>
        <v>39082775.21765402</v>
      </c>
      <c r="BZ9" s="13">
        <f t="shared" si="3"/>
        <v>67006211.33</v>
      </c>
      <c r="CA9" s="13">
        <f t="shared" si="3"/>
        <v>40202048.602771245</v>
      </c>
      <c r="CB9" s="13">
        <f t="shared" si="3"/>
        <v>46905828.012904055</v>
      </c>
      <c r="CC9" s="45">
        <f t="shared" si="3"/>
        <v>642154904.6200001</v>
      </c>
      <c r="CD9" s="45">
        <f t="shared" si="3"/>
        <v>350969727.35042435</v>
      </c>
      <c r="CE9" s="45">
        <f t="shared" si="3"/>
        <v>399323423.7192391</v>
      </c>
      <c r="CF9" s="46">
        <v>660871472</v>
      </c>
      <c r="CG9" s="46">
        <v>301012496.9654522</v>
      </c>
      <c r="CH9" s="46">
        <v>345206680.41434973</v>
      </c>
      <c r="CI9" s="48">
        <f aca="true" t="shared" si="4" ref="CI9:CI71">CC9/CF9-1</f>
        <v>-0.028321039979767648</v>
      </c>
      <c r="CJ9" s="54">
        <f>CE9/CH9-1</f>
        <v>0.15676621101287314</v>
      </c>
      <c r="CK9" s="13">
        <f aca="true" t="shared" si="5" ref="CK9:CS9">SUM(CK10:CK17)</f>
        <v>44403987.99999999</v>
      </c>
      <c r="CL9" s="13">
        <f t="shared" si="5"/>
        <v>21434854.801594213</v>
      </c>
      <c r="CM9" s="13">
        <f t="shared" si="5"/>
        <v>21841048.736105066</v>
      </c>
      <c r="CN9" s="13">
        <f t="shared" si="5"/>
        <v>37655587.78</v>
      </c>
      <c r="CO9" s="13">
        <f t="shared" si="5"/>
        <v>24119755.07528175</v>
      </c>
      <c r="CP9" s="13">
        <f t="shared" si="5"/>
        <v>25714629.95828197</v>
      </c>
      <c r="CQ9" s="13">
        <f t="shared" si="5"/>
        <v>49000269.28</v>
      </c>
      <c r="CR9" s="13">
        <f t="shared" si="5"/>
        <v>34535367.07424718</v>
      </c>
      <c r="CS9" s="13">
        <f t="shared" si="5"/>
        <v>37815360.45089252</v>
      </c>
      <c r="CT9" s="13">
        <f aca="true" t="shared" si="6" ref="CT9:DJ9">SUM(CT10:CT17)</f>
        <v>46451351.93000001</v>
      </c>
      <c r="CU9" s="13">
        <f t="shared" si="6"/>
        <v>30619139.829686016</v>
      </c>
      <c r="CV9" s="13">
        <f t="shared" si="6"/>
        <v>31806942.30039138</v>
      </c>
      <c r="CW9" s="13">
        <f t="shared" si="6"/>
        <v>57662044.81</v>
      </c>
      <c r="CX9" s="13">
        <f t="shared" si="6"/>
        <v>39735988.065163106</v>
      </c>
      <c r="CY9" s="13">
        <f t="shared" si="6"/>
        <v>41373987.54571895</v>
      </c>
      <c r="CZ9" s="13">
        <f t="shared" si="6"/>
        <v>59401172.38999999</v>
      </c>
      <c r="DA9" s="13">
        <f t="shared" si="6"/>
        <v>45284584.13696648</v>
      </c>
      <c r="DB9" s="13">
        <f t="shared" si="6"/>
        <v>46800266.032536134</v>
      </c>
      <c r="DC9" s="13">
        <f t="shared" si="6"/>
        <v>59848252.20999999</v>
      </c>
      <c r="DD9" s="13">
        <f t="shared" si="6"/>
        <v>42856083.179828875</v>
      </c>
      <c r="DE9" s="13">
        <f t="shared" si="6"/>
        <v>45132299.172469646</v>
      </c>
      <c r="DF9" s="13">
        <f t="shared" si="6"/>
        <v>61361350.92</v>
      </c>
      <c r="DG9" s="13">
        <f t="shared" si="6"/>
        <v>37179925.09796872</v>
      </c>
      <c r="DH9" s="13">
        <f t="shared" si="6"/>
        <v>38679600.27548312</v>
      </c>
      <c r="DI9" s="13">
        <f t="shared" si="6"/>
        <v>65480187.339999996</v>
      </c>
      <c r="DJ9" s="13">
        <f t="shared" si="6"/>
        <v>42555419.47508907</v>
      </c>
      <c r="DK9" s="13">
        <f>SUM(DK10:DK17)</f>
        <v>46673592.26986038</v>
      </c>
      <c r="DL9" s="13">
        <f>SUM(DL10:DL17)</f>
        <v>83753200.28999999</v>
      </c>
      <c r="DM9" s="13">
        <f>SUM(DM10:DM17)</f>
        <v>37761108.46487654</v>
      </c>
      <c r="DN9" s="13">
        <f>SUM(DN10:DN17)</f>
        <v>43048870.360978834</v>
      </c>
      <c r="DO9" s="13">
        <v>105562464.13</v>
      </c>
      <c r="DP9" s="13">
        <v>52363385.19868844</v>
      </c>
      <c r="DQ9" s="13">
        <v>61919788.61769368</v>
      </c>
      <c r="DR9" s="13">
        <v>94142515.38</v>
      </c>
      <c r="DS9" s="13">
        <v>44591389.84045093</v>
      </c>
      <c r="DT9" s="13">
        <v>51375648.83100988</v>
      </c>
      <c r="DU9" s="13">
        <f>SUM(DU10:DU17)</f>
        <v>764722384.4599999</v>
      </c>
      <c r="DV9" s="13">
        <f>SUM(DV10:DV17)</f>
        <v>453037000.23984134</v>
      </c>
      <c r="DW9" s="13">
        <f>SUM(DW10:DW17)</f>
        <v>492182034.55142164</v>
      </c>
      <c r="DX9" s="13">
        <v>642154904.6200001</v>
      </c>
      <c r="DY9" s="13">
        <v>350969727.35042435</v>
      </c>
      <c r="DZ9" s="13">
        <v>399323423.7192391</v>
      </c>
      <c r="EA9" s="48">
        <v>0.19086902390402205</v>
      </c>
      <c r="EB9" s="54">
        <v>0.23253985445509606</v>
      </c>
      <c r="EC9" s="13">
        <v>113802086.21000001</v>
      </c>
      <c r="ED9" s="13">
        <v>52095982.39125189</v>
      </c>
      <c r="EE9" s="13">
        <v>58866801.17704108</v>
      </c>
      <c r="EF9" s="13">
        <v>75095091.99000001</v>
      </c>
      <c r="EG9" s="13">
        <v>40469704.25669118</v>
      </c>
      <c r="EH9" s="13">
        <v>45549798.97685662</v>
      </c>
      <c r="EI9" s="13">
        <v>72229668.78999999</v>
      </c>
      <c r="EJ9" s="13">
        <v>43656756.22039352</v>
      </c>
      <c r="EK9" s="13">
        <v>48254610.99982675</v>
      </c>
      <c r="EL9" s="13">
        <v>74864258.48</v>
      </c>
      <c r="EM9" s="13">
        <v>44609405.3604385</v>
      </c>
      <c r="EN9" s="13">
        <v>48600861.949255034</v>
      </c>
      <c r="EO9" s="13">
        <v>65565345.57</v>
      </c>
      <c r="EP9" s="13">
        <v>42025681.47595539</v>
      </c>
      <c r="EQ9" s="13">
        <v>45983211.037747905</v>
      </c>
      <c r="ER9" s="13">
        <v>83533859.87</v>
      </c>
      <c r="ES9" s="13">
        <v>48226827.91473092</v>
      </c>
      <c r="ET9" s="13">
        <v>53001456.277231365</v>
      </c>
      <c r="EU9" s="13">
        <v>102947150.19</v>
      </c>
      <c r="EV9" s="13">
        <v>47664647.18758641</v>
      </c>
      <c r="EW9" s="13">
        <v>52822439.38373487</v>
      </c>
      <c r="EX9" s="13">
        <v>113418778.68999998</v>
      </c>
      <c r="EY9" s="13">
        <v>53577218.04233047</v>
      </c>
      <c r="EZ9" s="13">
        <v>59579567.25929627</v>
      </c>
      <c r="FA9" s="13">
        <v>104626066.01</v>
      </c>
      <c r="FB9" s="13">
        <v>47566859.683577575</v>
      </c>
      <c r="FC9" s="13">
        <v>50712437.58952653</v>
      </c>
      <c r="FD9" s="13">
        <v>133860318.97</v>
      </c>
      <c r="FE9" s="13">
        <v>62103645.46318589</v>
      </c>
      <c r="FF9" s="13">
        <v>68831075.26196045</v>
      </c>
      <c r="FG9" s="13">
        <v>130938094.4</v>
      </c>
      <c r="FH9" s="13">
        <v>57201395.9810456</v>
      </c>
      <c r="FI9" s="13">
        <v>63560062.02664892</v>
      </c>
      <c r="FJ9" s="13">
        <v>181587051.92000002</v>
      </c>
      <c r="FK9" s="13">
        <v>78741259.99114358</v>
      </c>
      <c r="FL9" s="13">
        <v>87510312.52698524</v>
      </c>
      <c r="FM9" s="20"/>
      <c r="FN9" s="20"/>
      <c r="FO9" s="20"/>
      <c r="FP9" s="20"/>
      <c r="FQ9" s="20"/>
      <c r="FR9" s="20"/>
    </row>
    <row r="10" spans="1:168" s="20" customFormat="1" ht="15">
      <c r="A10" s="17">
        <v>1102</v>
      </c>
      <c r="B10" s="17" t="s">
        <v>9</v>
      </c>
      <c r="C10" s="18">
        <v>1364725.0699999998</v>
      </c>
      <c r="D10" s="18">
        <v>1534206.2620457173</v>
      </c>
      <c r="E10" s="18">
        <v>1712871.9628788645</v>
      </c>
      <c r="F10" s="18">
        <v>1382822.6300000001</v>
      </c>
      <c r="G10" s="18">
        <v>1592400.9275798139</v>
      </c>
      <c r="H10" s="18">
        <v>1744342.509096984</v>
      </c>
      <c r="I10" s="18">
        <v>1487203.27</v>
      </c>
      <c r="J10" s="18">
        <v>1524063.7426340922</v>
      </c>
      <c r="K10" s="18">
        <v>1650369.7709868345</v>
      </c>
      <c r="L10" s="18">
        <v>1151726.3399999999</v>
      </c>
      <c r="M10" s="18">
        <v>1252068.8167744493</v>
      </c>
      <c r="N10" s="18">
        <v>1343083.881688508</v>
      </c>
      <c r="O10" s="18">
        <v>975334.1</v>
      </c>
      <c r="P10" s="18">
        <v>1072049.5016825045</v>
      </c>
      <c r="Q10" s="18">
        <v>1152540.7715872056</v>
      </c>
      <c r="R10" s="18">
        <v>1324890.52</v>
      </c>
      <c r="S10" s="18">
        <v>1394047.8690887317</v>
      </c>
      <c r="T10" s="18">
        <v>1501714.162698201</v>
      </c>
      <c r="U10" s="18">
        <v>1229404.35</v>
      </c>
      <c r="V10" s="18">
        <v>1336687.6446175887</v>
      </c>
      <c r="W10" s="18">
        <v>1435297.705557758</v>
      </c>
      <c r="X10" s="18">
        <v>1336636.83</v>
      </c>
      <c r="Y10" s="18">
        <v>1450271.8695642992</v>
      </c>
      <c r="Z10" s="18">
        <v>1574319.5157764682</v>
      </c>
      <c r="AA10" s="18">
        <v>1730625.62</v>
      </c>
      <c r="AB10" s="18">
        <v>1709764.3299824668</v>
      </c>
      <c r="AC10" s="18">
        <v>1842694.6134325103</v>
      </c>
      <c r="AD10" s="18">
        <v>1339384.6899999997</v>
      </c>
      <c r="AE10" s="18">
        <v>1507409.054763144</v>
      </c>
      <c r="AF10" s="18">
        <v>1610852.8363872985</v>
      </c>
      <c r="AG10" s="18">
        <v>1251932.2999999998</v>
      </c>
      <c r="AH10" s="18">
        <v>1393456.931761247</v>
      </c>
      <c r="AI10" s="18">
        <v>1487274.0031158775</v>
      </c>
      <c r="AJ10" s="18">
        <v>1304174.1</v>
      </c>
      <c r="AK10" s="18">
        <v>1640244.4769460617</v>
      </c>
      <c r="AL10" s="18">
        <v>1750149.692669106</v>
      </c>
      <c r="AM10" s="18">
        <v>15878859.819999998</v>
      </c>
      <c r="AN10" s="18">
        <v>17406671.427440118</v>
      </c>
      <c r="AO10" s="18">
        <v>18805511.425875615</v>
      </c>
      <c r="AP10" s="19">
        <v>17109290.990000002</v>
      </c>
      <c r="AQ10" s="19">
        <v>19361278.381000146</v>
      </c>
      <c r="AR10" s="19">
        <v>21449155.428309757</v>
      </c>
      <c r="AS10" s="18">
        <v>913016.2</v>
      </c>
      <c r="AT10" s="18">
        <v>1047509.7083629499</v>
      </c>
      <c r="AU10" s="18">
        <v>1114726.020208161</v>
      </c>
      <c r="AV10" s="18">
        <v>1188935.1</v>
      </c>
      <c r="AW10" s="18">
        <v>1349186.8508158938</v>
      </c>
      <c r="AX10" s="18">
        <v>1355611.1470916807</v>
      </c>
      <c r="AY10" s="18">
        <v>1429659.1</v>
      </c>
      <c r="AZ10" s="18">
        <v>1720084.8957658056</v>
      </c>
      <c r="BA10" s="18">
        <v>1819625.015869283</v>
      </c>
      <c r="BB10" s="18">
        <v>1017997.24</v>
      </c>
      <c r="BC10" s="18">
        <v>1300913.4528226876</v>
      </c>
      <c r="BD10" s="18">
        <v>1377516.9026381779</v>
      </c>
      <c r="BE10" s="18">
        <v>1383222</v>
      </c>
      <c r="BF10" s="18">
        <v>1652392.317010152</v>
      </c>
      <c r="BG10" s="18">
        <v>1831330.1560332025</v>
      </c>
      <c r="BH10" s="18">
        <v>1225525.02</v>
      </c>
      <c r="BI10" s="18">
        <v>1467968.8728988864</v>
      </c>
      <c r="BJ10" s="18">
        <v>1625276.5669198346</v>
      </c>
      <c r="BK10" s="18">
        <v>1077025.27</v>
      </c>
      <c r="BL10" s="18">
        <v>1358055.4999999998</v>
      </c>
      <c r="BM10" s="18">
        <v>1496340.6383045437</v>
      </c>
      <c r="BN10" s="18">
        <v>1170095.54</v>
      </c>
      <c r="BO10" s="18">
        <v>1466216.958675072</v>
      </c>
      <c r="BP10" s="18">
        <v>1631412.435419085</v>
      </c>
      <c r="BQ10" s="18">
        <v>745749.52</v>
      </c>
      <c r="BR10" s="18">
        <v>1109439.5695023339</v>
      </c>
      <c r="BS10" s="18">
        <v>1194057.0820072743</v>
      </c>
      <c r="BT10" s="18">
        <v>1342185.4900000002</v>
      </c>
      <c r="BU10" s="18">
        <v>1614901.1668066387</v>
      </c>
      <c r="BV10" s="18">
        <v>1748723.8701359725</v>
      </c>
      <c r="BW10" s="18">
        <v>1016055.23</v>
      </c>
      <c r="BX10" s="18">
        <v>1375344.03425496</v>
      </c>
      <c r="BY10" s="18">
        <v>1460877.657061894</v>
      </c>
      <c r="BZ10" s="18">
        <v>758489.98</v>
      </c>
      <c r="CA10" s="18">
        <v>1703690.6257029786</v>
      </c>
      <c r="CB10" s="18">
        <v>1866502.4318148007</v>
      </c>
      <c r="CC10" s="49">
        <f>AS10+AV10+AY10+BB10+BE10+BH10+BK10+BN10+BQ10+BT10+BW10+BZ10</f>
        <v>13267955.69</v>
      </c>
      <c r="CD10" s="49">
        <f aca="true" t="shared" si="7" ref="CD10:CE17">AT10+AW10+AZ10+BC10+BF10+BI10+BL10+BO10+BR10+BU10+BX10+CA10</f>
        <v>17165703.952618357</v>
      </c>
      <c r="CE10" s="49">
        <f>AU10+AX10+BA10+BD10+BG10+BJ10+BM10+BP10+BS10+BV10+BY10+CB10</f>
        <v>18521999.92350391</v>
      </c>
      <c r="CF10" s="50">
        <v>15878859.82</v>
      </c>
      <c r="CG10" s="50">
        <v>17406671.427440118</v>
      </c>
      <c r="CH10" s="50">
        <v>18805511.425875615</v>
      </c>
      <c r="CI10" s="51">
        <f t="shared" si="4"/>
        <v>-0.16442642353397896</v>
      </c>
      <c r="CJ10" s="61">
        <f aca="true" t="shared" si="8" ref="CJ10:CJ71">CE10/CH10-1</f>
        <v>-0.015075979373876836</v>
      </c>
      <c r="CK10" s="18">
        <v>731146.2499999999</v>
      </c>
      <c r="CL10" s="18">
        <v>929741.7770184737</v>
      </c>
      <c r="CM10" s="18">
        <v>984922.2516713475</v>
      </c>
      <c r="CN10" s="18">
        <v>1082133.2200000002</v>
      </c>
      <c r="CO10" s="18">
        <v>1393244.167246768</v>
      </c>
      <c r="CP10" s="18">
        <v>1450910.2426862817</v>
      </c>
      <c r="CQ10" s="18">
        <v>940440.98</v>
      </c>
      <c r="CR10" s="18">
        <v>1277727.7164354895</v>
      </c>
      <c r="CS10" s="18">
        <v>1319289.0993161055</v>
      </c>
      <c r="CT10" s="18">
        <v>984444.1</v>
      </c>
      <c r="CU10" s="18">
        <v>1320659.7739707893</v>
      </c>
      <c r="CV10" s="18">
        <v>1414429.1333241793</v>
      </c>
      <c r="CW10" s="18">
        <v>1033288.2999999999</v>
      </c>
      <c r="CX10" s="18">
        <v>1433810.6886978154</v>
      </c>
      <c r="CY10" s="18">
        <v>1507542.2515154781</v>
      </c>
      <c r="CZ10" s="18">
        <v>891651.9500000001</v>
      </c>
      <c r="DA10" s="18">
        <v>1360001.0193516237</v>
      </c>
      <c r="DB10" s="18">
        <v>1437958.2930011628</v>
      </c>
      <c r="DC10" s="18">
        <v>1022107.18</v>
      </c>
      <c r="DD10" s="18">
        <v>1320690.909848059</v>
      </c>
      <c r="DE10" s="18">
        <v>1409891.3554205103</v>
      </c>
      <c r="DF10" s="18">
        <v>909014.81</v>
      </c>
      <c r="DG10" s="18">
        <v>1278898.01903359</v>
      </c>
      <c r="DH10" s="18">
        <v>1332001.6805477492</v>
      </c>
      <c r="DI10" s="18">
        <v>1110381.77</v>
      </c>
      <c r="DJ10" s="18">
        <v>1460044.6868175254</v>
      </c>
      <c r="DK10" s="18">
        <v>1612168.492575831</v>
      </c>
      <c r="DL10" s="18">
        <v>1430287.7</v>
      </c>
      <c r="DM10" s="18">
        <v>1825606.7730124122</v>
      </c>
      <c r="DN10" s="18">
        <v>2007965.5060913803</v>
      </c>
      <c r="DO10" s="18">
        <v>2031486.27</v>
      </c>
      <c r="DP10" s="18">
        <v>2239515.3596625268</v>
      </c>
      <c r="DQ10" s="18">
        <v>2440621.3632973023</v>
      </c>
      <c r="DR10" s="18">
        <v>1120621.9300000002</v>
      </c>
      <c r="DS10" s="18">
        <v>2170474.59003288</v>
      </c>
      <c r="DT10" s="18">
        <v>2291066.436862375</v>
      </c>
      <c r="DU10" s="18">
        <f>CK10+CN10+CQ10+CT10+CW10+CZ10+DC10+DF10+DI10+DL10+DO10+DR10</f>
        <v>13287004.459999999</v>
      </c>
      <c r="DV10" s="18">
        <f>CL10+CO10+CR10+CU10+CX10+DA10+DD10+DG10+DJ10+DM10+DP10+DS10</f>
        <v>18010415.481127955</v>
      </c>
      <c r="DW10" s="18">
        <f>CM10+CP10+CS10+CV10+CY10+DB10+DE10+DH10+DK10+DN10+DQ10+DT10</f>
        <v>19208766.106309704</v>
      </c>
      <c r="DX10" s="18">
        <v>13267955.69</v>
      </c>
      <c r="DY10" s="18">
        <v>17165703.952618357</v>
      </c>
      <c r="DZ10" s="18">
        <v>18521999.92350391</v>
      </c>
      <c r="EA10" s="51">
        <v>0.0014356974386307009</v>
      </c>
      <c r="EB10" s="61">
        <v>0.03707840328485834</v>
      </c>
      <c r="EC10" s="18">
        <v>2952668.12</v>
      </c>
      <c r="ED10" s="18">
        <v>3208064.6407669694</v>
      </c>
      <c r="EE10" s="18">
        <v>3480441.6874031303</v>
      </c>
      <c r="EF10" s="18">
        <v>1424425.9</v>
      </c>
      <c r="EG10" s="18">
        <v>1687011.1137591915</v>
      </c>
      <c r="EH10" s="18">
        <v>1822724.181479779</v>
      </c>
      <c r="EI10" s="18">
        <v>937258.8699999999</v>
      </c>
      <c r="EJ10" s="18">
        <v>1249937.526415128</v>
      </c>
      <c r="EK10" s="18">
        <v>1357052.2681176604</v>
      </c>
      <c r="EL10" s="18">
        <v>1574644.2000000002</v>
      </c>
      <c r="EM10" s="18">
        <v>1853564.0060101443</v>
      </c>
      <c r="EN10" s="18">
        <v>2029439.6450267604</v>
      </c>
      <c r="EO10" s="18">
        <v>2323446.66</v>
      </c>
      <c r="EP10" s="18">
        <v>2588492.3902699836</v>
      </c>
      <c r="EQ10" s="18">
        <v>2820591.9978960045</v>
      </c>
      <c r="ER10" s="18">
        <v>1976068.65</v>
      </c>
      <c r="ES10" s="18">
        <v>2213761.447926476</v>
      </c>
      <c r="ET10" s="18">
        <v>2432362.3054567343</v>
      </c>
      <c r="EU10" s="18">
        <v>1904715.97</v>
      </c>
      <c r="EV10" s="18">
        <v>2267748.040232041</v>
      </c>
      <c r="EW10" s="18">
        <v>2423922.964810725</v>
      </c>
      <c r="EX10" s="18">
        <v>2855745.6300000004</v>
      </c>
      <c r="EY10" s="18">
        <v>3099786.9472086653</v>
      </c>
      <c r="EZ10" s="18">
        <v>3327386.581724735</v>
      </c>
      <c r="FA10" s="18">
        <v>1061278.89</v>
      </c>
      <c r="FB10" s="18">
        <v>1664184.2245265706</v>
      </c>
      <c r="FC10" s="18">
        <v>1703054.2540593448</v>
      </c>
      <c r="FD10" s="18">
        <v>1752534.86</v>
      </c>
      <c r="FE10" s="18">
        <v>2037806.8907158037</v>
      </c>
      <c r="FF10" s="18">
        <v>2192405.656556572</v>
      </c>
      <c r="FG10" s="18">
        <v>1476830.4</v>
      </c>
      <c r="FH10" s="18">
        <v>1585138.1917374274</v>
      </c>
      <c r="FI10" s="18">
        <v>1726855.6360794227</v>
      </c>
      <c r="FJ10" s="18">
        <v>3684432.01</v>
      </c>
      <c r="FK10" s="18">
        <v>3944731.058238689</v>
      </c>
      <c r="FL10" s="18">
        <v>4281046.233925344</v>
      </c>
    </row>
    <row r="11" spans="1:168" s="20" customFormat="1" ht="15">
      <c r="A11" s="17">
        <v>1103</v>
      </c>
      <c r="B11" s="17" t="s">
        <v>10</v>
      </c>
      <c r="C11" s="18">
        <v>337302.6</v>
      </c>
      <c r="D11" s="18">
        <v>802898.7188653514</v>
      </c>
      <c r="E11" s="18">
        <v>941816.4898837018</v>
      </c>
      <c r="F11" s="18">
        <v>620153.26</v>
      </c>
      <c r="G11" s="18">
        <v>1435845.994503007</v>
      </c>
      <c r="H11" s="18">
        <v>1667283.6683696571</v>
      </c>
      <c r="I11" s="18">
        <v>124353.48</v>
      </c>
      <c r="J11" s="18">
        <v>156765.8477504448</v>
      </c>
      <c r="K11" s="18">
        <v>182627.94679567963</v>
      </c>
      <c r="L11" s="18">
        <v>508571.68</v>
      </c>
      <c r="M11" s="18">
        <v>1254045.2419359952</v>
      </c>
      <c r="N11" s="18">
        <v>1461850.478280478</v>
      </c>
      <c r="O11" s="18">
        <v>380201.44</v>
      </c>
      <c r="P11" s="18">
        <v>929658.5435950586</v>
      </c>
      <c r="Q11" s="18">
        <v>1052047.5397478929</v>
      </c>
      <c r="R11" s="18">
        <v>535468.29</v>
      </c>
      <c r="S11" s="18">
        <v>1285005.315741642</v>
      </c>
      <c r="T11" s="18">
        <v>1412072.7753317151</v>
      </c>
      <c r="U11" s="18">
        <v>306589.05</v>
      </c>
      <c r="V11" s="18">
        <v>654100.8083057894</v>
      </c>
      <c r="W11" s="18">
        <v>758618.2788495302</v>
      </c>
      <c r="X11" s="18">
        <v>664439.4700000001</v>
      </c>
      <c r="Y11" s="18">
        <v>1357682.6153773046</v>
      </c>
      <c r="Z11" s="18">
        <v>1532703.0725675302</v>
      </c>
      <c r="AA11" s="18">
        <v>300892.63</v>
      </c>
      <c r="AB11" s="18">
        <v>576937.1919641783</v>
      </c>
      <c r="AC11" s="18">
        <v>698632.8341696666</v>
      </c>
      <c r="AD11" s="21">
        <v>190385.63999999998</v>
      </c>
      <c r="AE11" s="21">
        <v>439744.92908901605</v>
      </c>
      <c r="AF11" s="21">
        <v>513693.9361061946</v>
      </c>
      <c r="AG11" s="21">
        <v>122702.45999999999</v>
      </c>
      <c r="AH11" s="21">
        <v>254220.78845158487</v>
      </c>
      <c r="AI11" s="21">
        <v>347575.5672656881</v>
      </c>
      <c r="AJ11" s="18">
        <v>142911.05999999997</v>
      </c>
      <c r="AK11" s="18">
        <v>297102.7736747206</v>
      </c>
      <c r="AL11" s="18">
        <v>307076.126464376</v>
      </c>
      <c r="AM11" s="21">
        <v>4233971.06</v>
      </c>
      <c r="AN11" s="21">
        <v>9444008.76925409</v>
      </c>
      <c r="AO11" s="21">
        <v>10875998.71383211</v>
      </c>
      <c r="AP11" s="19">
        <v>5201906.409999999</v>
      </c>
      <c r="AQ11" s="19">
        <v>9879942.335449219</v>
      </c>
      <c r="AR11" s="19">
        <v>11577249.825579213</v>
      </c>
      <c r="AS11" s="18">
        <v>581133.3</v>
      </c>
      <c r="AT11" s="18">
        <v>1212678.2829035202</v>
      </c>
      <c r="AU11" s="18">
        <v>1323891.2527013593</v>
      </c>
      <c r="AV11" s="18">
        <v>325270.58</v>
      </c>
      <c r="AW11" s="18">
        <v>838803.2025464621</v>
      </c>
      <c r="AX11" s="18">
        <v>840857.443875448</v>
      </c>
      <c r="AY11" s="18">
        <v>76894.84</v>
      </c>
      <c r="AZ11" s="18">
        <v>204320.6619290586</v>
      </c>
      <c r="BA11" s="18">
        <v>211337.54375811614</v>
      </c>
      <c r="BB11" s="18">
        <v>164004.19</v>
      </c>
      <c r="BC11" s="18">
        <v>379806.01059144945</v>
      </c>
      <c r="BD11" s="18">
        <v>414898.08203021466</v>
      </c>
      <c r="BE11" s="18">
        <v>506986.12</v>
      </c>
      <c r="BF11" s="18">
        <v>1268407.581358208</v>
      </c>
      <c r="BG11" s="18">
        <v>1517058.9972433017</v>
      </c>
      <c r="BH11" s="18">
        <v>540533.0900000001</v>
      </c>
      <c r="BI11" s="18">
        <v>1467863.1497393614</v>
      </c>
      <c r="BJ11" s="18">
        <v>1709628.541614822</v>
      </c>
      <c r="BK11" s="18">
        <v>539541.1700000002</v>
      </c>
      <c r="BL11" s="18">
        <v>1226653.2069966423</v>
      </c>
      <c r="BM11" s="18">
        <v>1412212.6609591814</v>
      </c>
      <c r="BN11" s="18">
        <v>282588.67000000004</v>
      </c>
      <c r="BO11" s="18">
        <v>700418.3023937955</v>
      </c>
      <c r="BP11" s="18">
        <v>802874.0971278413</v>
      </c>
      <c r="BQ11" s="18">
        <v>316748.63</v>
      </c>
      <c r="BR11" s="18">
        <v>754990.7258974038</v>
      </c>
      <c r="BS11" s="18">
        <v>833824.011562832</v>
      </c>
      <c r="BT11" s="18">
        <v>397446.48</v>
      </c>
      <c r="BU11" s="18">
        <v>1208885.4358828233</v>
      </c>
      <c r="BV11" s="18">
        <v>1371470.534613077</v>
      </c>
      <c r="BW11" s="18">
        <v>653016.7999999999</v>
      </c>
      <c r="BX11" s="18">
        <v>1765117.8356934057</v>
      </c>
      <c r="BY11" s="18">
        <v>2029085.6796040216</v>
      </c>
      <c r="BZ11" s="18">
        <v>76945.63999999998</v>
      </c>
      <c r="CA11" s="18">
        <v>161168.07775165886</v>
      </c>
      <c r="CB11" s="18">
        <v>201148.58521538178</v>
      </c>
      <c r="CC11" s="49">
        <f aca="true" t="shared" si="9" ref="CC11:CC17">AS11+AV11+AY11+BB11+BE11+BH11+BK11+BN11+BQ11+BT11+BW11+BZ11</f>
        <v>4461109.51</v>
      </c>
      <c r="CD11" s="49">
        <f t="shared" si="7"/>
        <v>11189112.47368379</v>
      </c>
      <c r="CE11" s="49">
        <f t="shared" si="7"/>
        <v>12668287.430305596</v>
      </c>
      <c r="CF11" s="50">
        <v>4233971.06</v>
      </c>
      <c r="CG11" s="50">
        <v>9444008.76925409</v>
      </c>
      <c r="CH11" s="50">
        <v>10875998.71383211</v>
      </c>
      <c r="CI11" s="51">
        <f t="shared" si="4"/>
        <v>0.053646670414417175</v>
      </c>
      <c r="CJ11" s="61">
        <f t="shared" si="8"/>
        <v>0.1647930239449229</v>
      </c>
      <c r="CK11" s="18">
        <v>93906.78</v>
      </c>
      <c r="CL11" s="18">
        <v>182481.44614106574</v>
      </c>
      <c r="CM11" s="18">
        <v>185228.36939752364</v>
      </c>
      <c r="CN11" s="18">
        <v>354183.98000000004</v>
      </c>
      <c r="CO11" s="18">
        <v>946990.4658101537</v>
      </c>
      <c r="CP11" s="18">
        <v>1071001.660980684</v>
      </c>
      <c r="CQ11" s="18">
        <v>794651.55</v>
      </c>
      <c r="CR11" s="18">
        <v>2449968.8181878948</v>
      </c>
      <c r="CS11" s="18">
        <v>2774313.4777547484</v>
      </c>
      <c r="CT11" s="18">
        <v>473958.89999999997</v>
      </c>
      <c r="CU11" s="18">
        <v>1575323.4427006184</v>
      </c>
      <c r="CV11" s="18">
        <v>1582361.8334330583</v>
      </c>
      <c r="CW11" s="18">
        <v>322646.98</v>
      </c>
      <c r="CX11" s="18">
        <v>1078934.4003995575</v>
      </c>
      <c r="CY11" s="18">
        <v>1093863.7148257326</v>
      </c>
      <c r="CZ11" s="18">
        <v>321945.87</v>
      </c>
      <c r="DA11" s="18">
        <v>939189.4628458614</v>
      </c>
      <c r="DB11" s="18">
        <v>958003.191600614</v>
      </c>
      <c r="DC11" s="18">
        <v>376984.78</v>
      </c>
      <c r="DD11" s="18">
        <v>971191.6549149163</v>
      </c>
      <c r="DE11" s="18">
        <v>1082089.7658909028</v>
      </c>
      <c r="DF11" s="18">
        <v>687802.71</v>
      </c>
      <c r="DG11" s="18">
        <v>2453356.483970695</v>
      </c>
      <c r="DH11" s="18">
        <v>2478197.97304867</v>
      </c>
      <c r="DI11" s="18">
        <v>1058622.17</v>
      </c>
      <c r="DJ11" s="18">
        <v>3231098.9004718345</v>
      </c>
      <c r="DK11" s="18">
        <v>3322237.7388348584</v>
      </c>
      <c r="DL11" s="18">
        <v>893145.9199999999</v>
      </c>
      <c r="DM11" s="18">
        <v>3185040.083146863</v>
      </c>
      <c r="DN11" s="18">
        <v>3253237.9447663855</v>
      </c>
      <c r="DO11" s="18">
        <v>778853.5</v>
      </c>
      <c r="DP11" s="18">
        <v>2230403.3265889096</v>
      </c>
      <c r="DQ11" s="18">
        <v>2317009.919323153</v>
      </c>
      <c r="DR11" s="18">
        <v>350437.26</v>
      </c>
      <c r="DS11" s="18">
        <v>599599.5303616722</v>
      </c>
      <c r="DT11" s="18">
        <v>659690.0429497416</v>
      </c>
      <c r="DU11" s="18">
        <f aca="true" t="shared" si="10" ref="DU11:DW20">CK11+CN11+CQ11+CT11+CW11+CZ11+DC11+DF11+DI11+DL11+DO11+DR11</f>
        <v>6507140.399999999</v>
      </c>
      <c r="DV11" s="18">
        <f t="shared" si="10"/>
        <v>19843578.01554004</v>
      </c>
      <c r="DW11" s="18">
        <f t="shared" si="10"/>
        <v>20777235.63280607</v>
      </c>
      <c r="DX11" s="18">
        <v>4461109.51</v>
      </c>
      <c r="DY11" s="18">
        <v>11189112.47368379</v>
      </c>
      <c r="DZ11" s="18">
        <v>12668287.430305596</v>
      </c>
      <c r="EA11" s="51">
        <v>0.4586372258770217</v>
      </c>
      <c r="EB11" s="61">
        <v>0.6400982174671783</v>
      </c>
      <c r="EC11" s="18">
        <v>432763.1</v>
      </c>
      <c r="ED11" s="18">
        <v>653178.454380087</v>
      </c>
      <c r="EE11" s="18">
        <v>688129.4358369914</v>
      </c>
      <c r="EF11" s="18">
        <v>800098.51</v>
      </c>
      <c r="EG11" s="18">
        <v>2535288.74319853</v>
      </c>
      <c r="EH11" s="18">
        <v>2591734.952904411</v>
      </c>
      <c r="EI11" s="18">
        <v>455029.7</v>
      </c>
      <c r="EJ11" s="18">
        <v>923477.15208075</v>
      </c>
      <c r="EK11" s="18">
        <v>1002445.7660569699</v>
      </c>
      <c r="EL11" s="18">
        <v>310076.81</v>
      </c>
      <c r="EM11" s="18">
        <v>742413.4704044372</v>
      </c>
      <c r="EN11" s="18">
        <v>779086.1322423323</v>
      </c>
      <c r="EO11" s="18">
        <v>457523.06000000006</v>
      </c>
      <c r="EP11" s="18">
        <v>770214.1254649071</v>
      </c>
      <c r="EQ11" s="18">
        <v>817945.5484286555</v>
      </c>
      <c r="ER11" s="18">
        <v>463943.57999999996</v>
      </c>
      <c r="ES11" s="18">
        <v>938464.6412925954</v>
      </c>
      <c r="ET11" s="18">
        <v>983495.0441125177</v>
      </c>
      <c r="EU11" s="18">
        <v>469201.13</v>
      </c>
      <c r="EV11" s="18">
        <v>955037.1509944554</v>
      </c>
      <c r="EW11" s="18">
        <v>990584.5492207085</v>
      </c>
      <c r="EX11" s="18">
        <v>760682.97</v>
      </c>
      <c r="EY11" s="18">
        <v>1659521.0880307164</v>
      </c>
      <c r="EZ11" s="18">
        <v>1711930.7913104612</v>
      </c>
      <c r="FA11" s="18">
        <v>380122.79000000004</v>
      </c>
      <c r="FB11" s="18">
        <v>795607.3647991427</v>
      </c>
      <c r="FC11" s="18">
        <v>823128.3099489878</v>
      </c>
      <c r="FD11" s="18">
        <v>910312.3</v>
      </c>
      <c r="FE11" s="18">
        <v>2119480.748813465</v>
      </c>
      <c r="FF11" s="18">
        <v>2161379.485531263</v>
      </c>
      <c r="FG11" s="18">
        <v>244548.93</v>
      </c>
      <c r="FH11" s="18">
        <v>297309.2161369199</v>
      </c>
      <c r="FI11" s="18">
        <v>330120.4950342521</v>
      </c>
      <c r="FJ11" s="18">
        <v>218612.59</v>
      </c>
      <c r="FK11" s="18">
        <v>289777.15029989363</v>
      </c>
      <c r="FL11" s="18">
        <v>329510.2002613625</v>
      </c>
    </row>
    <row r="12" spans="1:168" s="20" customFormat="1" ht="15">
      <c r="A12" s="17">
        <v>1104</v>
      </c>
      <c r="B12" s="17" t="s">
        <v>11</v>
      </c>
      <c r="C12" s="18">
        <v>7506874.82</v>
      </c>
      <c r="D12" s="18">
        <v>5960946.635299488</v>
      </c>
      <c r="E12" s="18">
        <v>7337599.399733945</v>
      </c>
      <c r="F12" s="18">
        <v>1781826.03</v>
      </c>
      <c r="G12" s="18">
        <v>1663519.760126323</v>
      </c>
      <c r="H12" s="18">
        <v>1885644.0924680424</v>
      </c>
      <c r="I12" s="18">
        <v>9848474.49</v>
      </c>
      <c r="J12" s="18">
        <v>7452176.207489405</v>
      </c>
      <c r="K12" s="18">
        <v>9236742.935659382</v>
      </c>
      <c r="L12" s="18">
        <v>4783116.220000001</v>
      </c>
      <c r="M12" s="18">
        <v>3563367.7408756386</v>
      </c>
      <c r="N12" s="18">
        <v>4351569.134972931</v>
      </c>
      <c r="O12" s="18">
        <v>1822460.17</v>
      </c>
      <c r="P12" s="18">
        <v>1478441.0538104044</v>
      </c>
      <c r="Q12" s="18">
        <v>1568207.9734591458</v>
      </c>
      <c r="R12" s="18">
        <v>7762183.16</v>
      </c>
      <c r="S12" s="18">
        <v>5206841.073185857</v>
      </c>
      <c r="T12" s="18">
        <v>5705375.682291054</v>
      </c>
      <c r="U12" s="18">
        <v>6001977.32</v>
      </c>
      <c r="V12" s="18">
        <v>4331638.854498226</v>
      </c>
      <c r="W12" s="18">
        <v>4736707.961951286</v>
      </c>
      <c r="X12" s="18">
        <v>8276367.62</v>
      </c>
      <c r="Y12" s="18">
        <v>6313251.660584172</v>
      </c>
      <c r="Z12" s="18">
        <v>6949622.03776215</v>
      </c>
      <c r="AA12" s="18">
        <v>8228171.58</v>
      </c>
      <c r="AB12" s="18">
        <v>6737235.834596371</v>
      </c>
      <c r="AC12" s="18">
        <v>7389954.617173484</v>
      </c>
      <c r="AD12" s="21">
        <v>2568606.94</v>
      </c>
      <c r="AE12" s="21">
        <v>2186585.4837896926</v>
      </c>
      <c r="AF12" s="21">
        <v>2336096.262436231</v>
      </c>
      <c r="AG12" s="21">
        <v>10914811.65</v>
      </c>
      <c r="AH12" s="21">
        <v>9206735.93218567</v>
      </c>
      <c r="AI12" s="21">
        <v>10080301.82965156</v>
      </c>
      <c r="AJ12" s="18">
        <v>7529141.77</v>
      </c>
      <c r="AK12" s="18">
        <v>6857989.838277267</v>
      </c>
      <c r="AL12" s="18">
        <v>7524913.123981248</v>
      </c>
      <c r="AM12" s="21">
        <v>77024011.77</v>
      </c>
      <c r="AN12" s="22">
        <v>60958730.07471851</v>
      </c>
      <c r="AO12" s="21">
        <v>69102735.05154046</v>
      </c>
      <c r="AP12" s="19">
        <v>66760709.169999994</v>
      </c>
      <c r="AQ12" s="19">
        <v>46736970.796461284</v>
      </c>
      <c r="AR12" s="19">
        <v>56255280.70374345</v>
      </c>
      <c r="AS12" s="18">
        <v>2515979.69</v>
      </c>
      <c r="AT12" s="18">
        <v>2177423.409360195</v>
      </c>
      <c r="AU12" s="18">
        <v>2342104.9297915767</v>
      </c>
      <c r="AV12" s="18">
        <v>6395075.6899999995</v>
      </c>
      <c r="AW12" s="18">
        <v>7744665.6799823325</v>
      </c>
      <c r="AX12" s="18">
        <v>7759398.777083602</v>
      </c>
      <c r="AY12" s="18">
        <v>2438545.2699999996</v>
      </c>
      <c r="AZ12" s="18">
        <v>2465838.1059622285</v>
      </c>
      <c r="BA12" s="18">
        <v>2647256.8991605225</v>
      </c>
      <c r="BB12" s="18">
        <v>8973100.16</v>
      </c>
      <c r="BC12" s="18">
        <v>9350005.121827155</v>
      </c>
      <c r="BD12" s="18">
        <v>10234177.782615341</v>
      </c>
      <c r="BE12" s="18">
        <v>6275645.329999999</v>
      </c>
      <c r="BF12" s="18">
        <v>6933125.971120786</v>
      </c>
      <c r="BG12" s="18">
        <v>8026274.68559396</v>
      </c>
      <c r="BH12" s="18">
        <v>1286653.42</v>
      </c>
      <c r="BI12" s="18">
        <v>1585451.5130010673</v>
      </c>
      <c r="BJ12" s="18">
        <v>1792988.3327022926</v>
      </c>
      <c r="BK12" s="18">
        <v>9976880.549999999</v>
      </c>
      <c r="BL12" s="18">
        <v>11609806.155083135</v>
      </c>
      <c r="BM12" s="18">
        <v>13799659.952324124</v>
      </c>
      <c r="BN12" s="18">
        <v>4514588.13</v>
      </c>
      <c r="BO12" s="18">
        <v>6084139.927111862</v>
      </c>
      <c r="BP12" s="18">
        <v>6754702.865885907</v>
      </c>
      <c r="BQ12" s="18">
        <v>5606489.98</v>
      </c>
      <c r="BR12" s="18">
        <v>6192955.670899554</v>
      </c>
      <c r="BS12" s="18">
        <v>7346630.290892984</v>
      </c>
      <c r="BT12" s="18">
        <v>8361727.54</v>
      </c>
      <c r="BU12" s="18">
        <v>9321510.036192758</v>
      </c>
      <c r="BV12" s="18">
        <v>11109836.686392719</v>
      </c>
      <c r="BW12" s="18">
        <v>8913436.57</v>
      </c>
      <c r="BX12" s="18">
        <v>10681682.783251153</v>
      </c>
      <c r="BY12" s="18">
        <v>12610947.136908744</v>
      </c>
      <c r="BZ12" s="18">
        <v>13389730.719999999</v>
      </c>
      <c r="CA12" s="18">
        <v>16617251.835450945</v>
      </c>
      <c r="CB12" s="18">
        <v>20020409.436040115</v>
      </c>
      <c r="CC12" s="49">
        <f t="shared" si="9"/>
        <v>78647853.05</v>
      </c>
      <c r="CD12" s="49">
        <f t="shared" si="7"/>
        <v>90763856.20924318</v>
      </c>
      <c r="CE12" s="49">
        <f t="shared" si="7"/>
        <v>104444387.77539189</v>
      </c>
      <c r="CF12" s="50">
        <v>77024011.77</v>
      </c>
      <c r="CG12" s="50">
        <v>60958730.07471851</v>
      </c>
      <c r="CH12" s="50">
        <v>69102735.05154046</v>
      </c>
      <c r="CI12" s="51">
        <f>CC12/CF12-1</f>
        <v>0.021082273471406898</v>
      </c>
      <c r="CJ12" s="61">
        <f>CE12/CH12-1</f>
        <v>0.5114363808826345</v>
      </c>
      <c r="CK12" s="18">
        <v>2257146.33</v>
      </c>
      <c r="CL12" s="18">
        <v>2938300.2369951336</v>
      </c>
      <c r="CM12" s="18">
        <v>2946288.4835238727</v>
      </c>
      <c r="CN12" s="18">
        <v>5304046.850000001</v>
      </c>
      <c r="CO12" s="18">
        <v>7000935.725751583</v>
      </c>
      <c r="CP12" s="18">
        <v>7818314.351620505</v>
      </c>
      <c r="CQ12" s="18">
        <v>7056666.69</v>
      </c>
      <c r="CR12" s="18">
        <v>11370323.757752314</v>
      </c>
      <c r="CS12" s="18">
        <v>13010145.707736386</v>
      </c>
      <c r="CT12" s="18">
        <v>4103046.79</v>
      </c>
      <c r="CU12" s="18">
        <v>6871201.351839682</v>
      </c>
      <c r="CV12" s="18">
        <v>6941987.173913897</v>
      </c>
      <c r="CW12" s="18">
        <v>6634891.61</v>
      </c>
      <c r="CX12" s="18">
        <v>11144037.513039472</v>
      </c>
      <c r="CY12" s="18">
        <v>11162301.946010787</v>
      </c>
      <c r="CZ12" s="18">
        <v>4348883.68</v>
      </c>
      <c r="DA12" s="18">
        <v>6999724.611266944</v>
      </c>
      <c r="DB12" s="18">
        <v>7162535.010487019</v>
      </c>
      <c r="DC12" s="18">
        <v>7002981.819999998</v>
      </c>
      <c r="DD12" s="18">
        <v>12305766.109451167</v>
      </c>
      <c r="DE12" s="18">
        <v>12398221.358704567</v>
      </c>
      <c r="DF12" s="18">
        <v>5185636.59</v>
      </c>
      <c r="DG12" s="18">
        <v>8217531.967854165</v>
      </c>
      <c r="DH12" s="18">
        <v>8231736.784360283</v>
      </c>
      <c r="DI12" s="18">
        <v>12799823.65</v>
      </c>
      <c r="DJ12" s="18">
        <v>17232853.823736154</v>
      </c>
      <c r="DK12" s="18">
        <v>17720989.67892153</v>
      </c>
      <c r="DL12" s="18">
        <v>3465288.9199999995</v>
      </c>
      <c r="DM12" s="18">
        <v>4057494.0615162468</v>
      </c>
      <c r="DN12" s="18">
        <v>4194994.330990495</v>
      </c>
      <c r="DO12" s="18">
        <v>13550466.799999999</v>
      </c>
      <c r="DP12" s="18">
        <v>15846785.632916074</v>
      </c>
      <c r="DQ12" s="18">
        <v>16390484.105474945</v>
      </c>
      <c r="DR12" s="18">
        <v>6258173.28</v>
      </c>
      <c r="DS12" s="18">
        <v>8053219.983024896</v>
      </c>
      <c r="DT12" s="18">
        <v>8945638.998543916</v>
      </c>
      <c r="DU12" s="18">
        <f t="shared" si="10"/>
        <v>77967053.01</v>
      </c>
      <c r="DV12" s="18">
        <f t="shared" si="10"/>
        <v>112038174.77514383</v>
      </c>
      <c r="DW12" s="18">
        <f t="shared" si="10"/>
        <v>116923637.93028823</v>
      </c>
      <c r="DX12" s="18">
        <v>78647853.05</v>
      </c>
      <c r="DY12" s="18">
        <v>90763856.20924318</v>
      </c>
      <c r="DZ12" s="18">
        <v>104444387.77539189</v>
      </c>
      <c r="EA12" s="51">
        <v>-0.008656308005854596</v>
      </c>
      <c r="EB12" s="61">
        <v>0.11948224716231781</v>
      </c>
      <c r="EC12" s="18">
        <v>11253751.159999998</v>
      </c>
      <c r="ED12" s="18">
        <v>12843882.866885077</v>
      </c>
      <c r="EE12" s="18">
        <v>13033399.55352718</v>
      </c>
      <c r="EF12" s="18">
        <v>5715438.5</v>
      </c>
      <c r="EG12" s="18">
        <v>6620483.632830881</v>
      </c>
      <c r="EH12" s="18">
        <v>6962087.852224265</v>
      </c>
      <c r="EI12" s="18">
        <v>9746727.2</v>
      </c>
      <c r="EJ12" s="18">
        <v>11041120.88432781</v>
      </c>
      <c r="EK12" s="18">
        <v>11272364.306067176</v>
      </c>
      <c r="EL12" s="18">
        <v>10355031.8</v>
      </c>
      <c r="EM12" s="18">
        <v>12038217.858847331</v>
      </c>
      <c r="EN12" s="18">
        <v>12110386.34232188</v>
      </c>
      <c r="EO12" s="18">
        <v>5619009.86</v>
      </c>
      <c r="EP12" s="18">
        <v>6437875.6857490605</v>
      </c>
      <c r="EQ12" s="18">
        <v>6654634.304596857</v>
      </c>
      <c r="ER12" s="18">
        <v>12962400.989999998</v>
      </c>
      <c r="ES12" s="18">
        <v>13001343.9581197</v>
      </c>
      <c r="ET12" s="18">
        <v>13405236.885773085</v>
      </c>
      <c r="EU12" s="18">
        <v>8905663.03</v>
      </c>
      <c r="EV12" s="18">
        <v>8946540.401220512</v>
      </c>
      <c r="EW12" s="18">
        <v>9161923.735037833</v>
      </c>
      <c r="EX12" s="18">
        <v>10590822.91</v>
      </c>
      <c r="EY12" s="18">
        <v>10634144.913733453</v>
      </c>
      <c r="EZ12" s="18">
        <v>10730818.790526163</v>
      </c>
      <c r="FA12" s="18">
        <v>3870432.41</v>
      </c>
      <c r="FB12" s="18">
        <v>3830643.1287647323</v>
      </c>
      <c r="FC12" s="18">
        <v>3949163.221572238</v>
      </c>
      <c r="FD12" s="18">
        <v>13766292.98</v>
      </c>
      <c r="FE12" s="18">
        <v>13098254.55592572</v>
      </c>
      <c r="FF12" s="18">
        <v>13320164.881756065</v>
      </c>
      <c r="FG12" s="18">
        <v>8765088.55</v>
      </c>
      <c r="FH12" s="18">
        <v>8300953.184063447</v>
      </c>
      <c r="FI12" s="18">
        <v>8359878.893104396</v>
      </c>
      <c r="FJ12" s="18">
        <v>10379329.2</v>
      </c>
      <c r="FK12" s="18">
        <v>9414888.061731746</v>
      </c>
      <c r="FL12" s="18">
        <v>9480689.63887175</v>
      </c>
    </row>
    <row r="13" spans="1:168" s="20" customFormat="1" ht="15">
      <c r="A13" s="17">
        <v>1105</v>
      </c>
      <c r="B13" s="17" t="s">
        <v>12</v>
      </c>
      <c r="C13" s="18">
        <v>7246997.74</v>
      </c>
      <c r="D13" s="18">
        <v>1577717.4354802326</v>
      </c>
      <c r="E13" s="18">
        <v>2382225.722317716</v>
      </c>
      <c r="F13" s="18">
        <v>6273340.5</v>
      </c>
      <c r="G13" s="18">
        <v>1432671.7145875106</v>
      </c>
      <c r="H13" s="18">
        <v>1885831.6832115378</v>
      </c>
      <c r="I13" s="18">
        <v>5687877.71</v>
      </c>
      <c r="J13" s="18">
        <v>1218495.597353956</v>
      </c>
      <c r="K13" s="18">
        <v>1486921.0296038466</v>
      </c>
      <c r="L13" s="18">
        <v>2751717.6900000004</v>
      </c>
      <c r="M13" s="18">
        <v>637271.8407340669</v>
      </c>
      <c r="N13" s="18">
        <v>802033.7140881504</v>
      </c>
      <c r="O13" s="18">
        <v>1735170.5</v>
      </c>
      <c r="P13" s="18">
        <v>463674.4973845068</v>
      </c>
      <c r="Q13" s="18">
        <v>590742.1518554991</v>
      </c>
      <c r="R13" s="18">
        <v>4021123.0300000003</v>
      </c>
      <c r="S13" s="18">
        <v>1155523.102160827</v>
      </c>
      <c r="T13" s="18">
        <v>1450162.9336569407</v>
      </c>
      <c r="U13" s="18">
        <v>8359913.72</v>
      </c>
      <c r="V13" s="18">
        <v>1680843.7617603766</v>
      </c>
      <c r="W13" s="18">
        <v>2283519.820285114</v>
      </c>
      <c r="X13" s="18">
        <v>13100810.48</v>
      </c>
      <c r="Y13" s="18">
        <v>2299612.7824030076</v>
      </c>
      <c r="Z13" s="18">
        <v>3202291.6440157127</v>
      </c>
      <c r="AA13" s="18">
        <v>16120177.6</v>
      </c>
      <c r="AB13" s="18">
        <v>2617680.9796558497</v>
      </c>
      <c r="AC13" s="18">
        <v>3676275.247168824</v>
      </c>
      <c r="AD13" s="21">
        <v>13785474.62</v>
      </c>
      <c r="AE13" s="21">
        <v>2731613.749203538</v>
      </c>
      <c r="AF13" s="21">
        <v>3565226.585361791</v>
      </c>
      <c r="AG13" s="21">
        <v>17949455.939999998</v>
      </c>
      <c r="AH13" s="21">
        <v>3408298.963096002</v>
      </c>
      <c r="AI13" s="21">
        <v>4343534.980259208</v>
      </c>
      <c r="AJ13" s="18">
        <v>11521227.020000001</v>
      </c>
      <c r="AK13" s="18">
        <v>2220362.4818195864</v>
      </c>
      <c r="AL13" s="18">
        <v>2817876.277337591</v>
      </c>
      <c r="AM13" s="21">
        <v>108553286.55</v>
      </c>
      <c r="AN13" s="21">
        <v>21443766.90563946</v>
      </c>
      <c r="AO13" s="21">
        <v>28486641.78916193</v>
      </c>
      <c r="AP13" s="19">
        <v>90592980.56</v>
      </c>
      <c r="AQ13" s="19">
        <v>19601091.671601057</v>
      </c>
      <c r="AR13" s="19">
        <v>29143267.557372823</v>
      </c>
      <c r="AS13" s="18">
        <v>12667288.799999999</v>
      </c>
      <c r="AT13" s="18">
        <v>3081161.335437401</v>
      </c>
      <c r="AU13" s="18">
        <v>3750491.4726161715</v>
      </c>
      <c r="AV13" s="18">
        <v>10368726.33</v>
      </c>
      <c r="AW13" s="18">
        <v>2231643.5370217487</v>
      </c>
      <c r="AX13" s="18">
        <v>2231788.383590424</v>
      </c>
      <c r="AY13" s="18">
        <v>6506380.550000001</v>
      </c>
      <c r="AZ13" s="18">
        <v>1431459.5336864386</v>
      </c>
      <c r="BA13" s="18">
        <v>1776028.1469033416</v>
      </c>
      <c r="BB13" s="18">
        <v>2925288.8700000006</v>
      </c>
      <c r="BC13" s="18">
        <v>911923.4676140184</v>
      </c>
      <c r="BD13" s="18">
        <v>1069754.79873188</v>
      </c>
      <c r="BE13" s="18">
        <v>1877803.1399999997</v>
      </c>
      <c r="BF13" s="18">
        <v>1018962.2125099178</v>
      </c>
      <c r="BG13" s="18">
        <v>1262813.5355522549</v>
      </c>
      <c r="BH13" s="18">
        <v>5274643.4799999995</v>
      </c>
      <c r="BI13" s="18">
        <v>1552830.1251136346</v>
      </c>
      <c r="BJ13" s="18">
        <v>2140533.8387472117</v>
      </c>
      <c r="BK13" s="18">
        <v>10833674.569999998</v>
      </c>
      <c r="BL13" s="18">
        <v>2620269.85054007</v>
      </c>
      <c r="BM13" s="18">
        <v>3799239.6537076766</v>
      </c>
      <c r="BN13" s="18">
        <v>9961775.419999998</v>
      </c>
      <c r="BO13" s="18">
        <v>2338895.683138708</v>
      </c>
      <c r="BP13" s="18">
        <v>3390159.8090780997</v>
      </c>
      <c r="BQ13" s="18">
        <v>9697663.5</v>
      </c>
      <c r="BR13" s="18">
        <v>2071253.3870439786</v>
      </c>
      <c r="BS13" s="18">
        <v>2584827.6995320288</v>
      </c>
      <c r="BT13" s="18">
        <v>11684443.149999999</v>
      </c>
      <c r="BU13" s="18">
        <v>2732381.401539693</v>
      </c>
      <c r="BV13" s="18">
        <v>3352597.2498600287</v>
      </c>
      <c r="BW13" s="18">
        <v>8811622.350000001</v>
      </c>
      <c r="BX13" s="18">
        <v>2441207.4045812227</v>
      </c>
      <c r="BY13" s="18">
        <v>2930893.3888955545</v>
      </c>
      <c r="BZ13" s="18">
        <v>8696254.45</v>
      </c>
      <c r="CA13" s="18">
        <v>2139787.9275944494</v>
      </c>
      <c r="CB13" s="18">
        <v>2632422.247597227</v>
      </c>
      <c r="CC13" s="49">
        <f t="shared" si="9"/>
        <v>99305564.61</v>
      </c>
      <c r="CD13" s="49">
        <f t="shared" si="7"/>
        <v>24571775.86582128</v>
      </c>
      <c r="CE13" s="49">
        <f t="shared" si="7"/>
        <v>30921550.224811897</v>
      </c>
      <c r="CF13" s="50">
        <v>108553286.55</v>
      </c>
      <c r="CG13" s="50">
        <v>21443766.90563946</v>
      </c>
      <c r="CH13" s="50">
        <v>28486641.78916193</v>
      </c>
      <c r="CI13" s="51">
        <f t="shared" si="4"/>
        <v>-0.08519062143494349</v>
      </c>
      <c r="CJ13" s="61">
        <f t="shared" si="8"/>
        <v>0.08547544683123554</v>
      </c>
      <c r="CK13" s="18">
        <v>8106437.749999999</v>
      </c>
      <c r="CL13" s="18">
        <v>2173049.100785238</v>
      </c>
      <c r="CM13" s="18">
        <v>2174084.764033387</v>
      </c>
      <c r="CN13" s="18">
        <v>5523760.8100000005</v>
      </c>
      <c r="CO13" s="18">
        <v>1779016.8888669782</v>
      </c>
      <c r="CP13" s="18">
        <v>1800176.8816888353</v>
      </c>
      <c r="CQ13" s="18">
        <v>6632900.4</v>
      </c>
      <c r="CR13" s="18">
        <v>2069844.1223518262</v>
      </c>
      <c r="CS13" s="18">
        <v>2117596.471248117</v>
      </c>
      <c r="CT13" s="18">
        <v>3719861.900000001</v>
      </c>
      <c r="CU13" s="18">
        <v>1417871.7525380838</v>
      </c>
      <c r="CV13" s="18">
        <v>1448678.0780797873</v>
      </c>
      <c r="CW13" s="18">
        <v>3489827.920000001</v>
      </c>
      <c r="CX13" s="18">
        <v>1786406.7731532706</v>
      </c>
      <c r="CY13" s="18">
        <v>1848841.1954207588</v>
      </c>
      <c r="CZ13" s="18">
        <v>5527151.599999995</v>
      </c>
      <c r="DA13" s="18">
        <v>2057468.9503797023</v>
      </c>
      <c r="DB13" s="18">
        <v>2076282.2973699395</v>
      </c>
      <c r="DC13" s="18">
        <v>11665813.359999992</v>
      </c>
      <c r="DD13" s="18">
        <v>2911399.7987630833</v>
      </c>
      <c r="DE13" s="18">
        <v>3754405.899103008</v>
      </c>
      <c r="DF13" s="18">
        <v>14768044.599999996</v>
      </c>
      <c r="DG13" s="18">
        <v>3186371.8118058657</v>
      </c>
      <c r="DH13" s="18">
        <v>3711262.973416939</v>
      </c>
      <c r="DI13" s="18">
        <v>12827779.06</v>
      </c>
      <c r="DJ13" s="18">
        <v>3016506.8605873864</v>
      </c>
      <c r="DK13" s="18">
        <v>4238961.738189696</v>
      </c>
      <c r="DL13" s="18">
        <v>17046361.1</v>
      </c>
      <c r="DM13" s="18">
        <v>4026839.1122076223</v>
      </c>
      <c r="DN13" s="18">
        <v>5574470.988266683</v>
      </c>
      <c r="DO13" s="18">
        <v>24595686.59</v>
      </c>
      <c r="DP13" s="18">
        <v>3497203.9711590484</v>
      </c>
      <c r="DQ13" s="18">
        <v>8058507.436685617</v>
      </c>
      <c r="DR13" s="18">
        <v>15772658.36</v>
      </c>
      <c r="DS13" s="18">
        <v>4020980.869300144</v>
      </c>
      <c r="DT13" s="18">
        <v>5385423.718412401</v>
      </c>
      <c r="DU13" s="18">
        <f t="shared" si="10"/>
        <v>129676283.45</v>
      </c>
      <c r="DV13" s="18">
        <f t="shared" si="10"/>
        <v>31942960.01189825</v>
      </c>
      <c r="DW13" s="18">
        <f t="shared" si="10"/>
        <v>42188692.44191517</v>
      </c>
      <c r="DX13" s="18">
        <v>99305564.61</v>
      </c>
      <c r="DY13" s="18">
        <v>24571775.86582128</v>
      </c>
      <c r="DZ13" s="18">
        <v>30921550.224811897</v>
      </c>
      <c r="EA13" s="51">
        <v>0.30583098700736544</v>
      </c>
      <c r="EB13" s="61">
        <v>0.364378310116624</v>
      </c>
      <c r="EC13" s="18">
        <v>22735353.080000002</v>
      </c>
      <c r="ED13" s="18">
        <v>4973691.396263539</v>
      </c>
      <c r="EE13" s="18">
        <v>6806188.764294795</v>
      </c>
      <c r="EF13" s="18">
        <v>16128056.639999999</v>
      </c>
      <c r="EG13" s="18">
        <v>3888930.0445496333</v>
      </c>
      <c r="EH13" s="18">
        <v>5598291.020431989</v>
      </c>
      <c r="EI13" s="18">
        <v>18427273.840000004</v>
      </c>
      <c r="EJ13" s="18">
        <v>5788739.1842493955</v>
      </c>
      <c r="EK13" s="18">
        <v>7443838.857538843</v>
      </c>
      <c r="EL13" s="18">
        <v>18986529.33</v>
      </c>
      <c r="EM13" s="18">
        <v>6562194.729770416</v>
      </c>
      <c r="EN13" s="18">
        <v>7984948.747953578</v>
      </c>
      <c r="EO13" s="18">
        <v>10082560.44</v>
      </c>
      <c r="EP13" s="18">
        <v>3750069.837638473</v>
      </c>
      <c r="EQ13" s="18">
        <v>4563007.431929602</v>
      </c>
      <c r="ER13" s="18">
        <v>21562655.17</v>
      </c>
      <c r="ES13" s="18">
        <v>5625118.306633883</v>
      </c>
      <c r="ET13" s="18">
        <v>7152885.740722334</v>
      </c>
      <c r="EU13" s="18">
        <v>26070267.87</v>
      </c>
      <c r="EV13" s="18">
        <v>5376501.916840137</v>
      </c>
      <c r="EW13" s="18">
        <v>7135814.767202556</v>
      </c>
      <c r="EX13" s="18">
        <v>26501469.53</v>
      </c>
      <c r="EY13" s="18">
        <v>5452663.907863562</v>
      </c>
      <c r="EZ13" s="18">
        <v>7327147.40115377</v>
      </c>
      <c r="FA13" s="18">
        <v>27002405.24</v>
      </c>
      <c r="FB13" s="18">
        <v>5645298.554581778</v>
      </c>
      <c r="FC13" s="18">
        <v>5781906.460541382</v>
      </c>
      <c r="FD13" s="18">
        <v>28735299.729999997</v>
      </c>
      <c r="FE13" s="18">
        <v>6316363.106642285</v>
      </c>
      <c r="FF13" s="18">
        <v>8686083.074333888</v>
      </c>
      <c r="FG13" s="18">
        <v>31519364.229999997</v>
      </c>
      <c r="FH13" s="18">
        <v>7579338.617049791</v>
      </c>
      <c r="FI13" s="18">
        <v>9879674.564339314</v>
      </c>
      <c r="FJ13" s="18">
        <v>51838708.34</v>
      </c>
      <c r="FK13" s="18">
        <v>10337242.150961598</v>
      </c>
      <c r="FL13" s="18">
        <v>13666631.058234196</v>
      </c>
    </row>
    <row r="14" spans="1:168" s="20" customFormat="1" ht="15">
      <c r="A14" s="17">
        <v>1106</v>
      </c>
      <c r="B14" s="17" t="s">
        <v>13</v>
      </c>
      <c r="C14" s="18">
        <v>20818714.9</v>
      </c>
      <c r="D14" s="18">
        <v>5720591.077519493</v>
      </c>
      <c r="E14" s="18">
        <v>6575342.136763256</v>
      </c>
      <c r="F14" s="18">
        <v>17302010.3</v>
      </c>
      <c r="G14" s="18">
        <v>6385188.136163751</v>
      </c>
      <c r="H14" s="18">
        <v>6990373.010929316</v>
      </c>
      <c r="I14" s="18">
        <v>23013845.15</v>
      </c>
      <c r="J14" s="18">
        <v>9009507.628725486</v>
      </c>
      <c r="K14" s="18">
        <v>9863081.102018531</v>
      </c>
      <c r="L14" s="18">
        <v>19718912.34</v>
      </c>
      <c r="M14" s="18">
        <v>7538627.635526228</v>
      </c>
      <c r="N14" s="18">
        <v>8296203.65224749</v>
      </c>
      <c r="O14" s="18">
        <v>9534996.16</v>
      </c>
      <c r="P14" s="18">
        <v>5088784.289158401</v>
      </c>
      <c r="Q14" s="18">
        <v>5720028.065936005</v>
      </c>
      <c r="R14" s="18">
        <v>17283937.92</v>
      </c>
      <c r="S14" s="18">
        <v>10860007.132814426</v>
      </c>
      <c r="T14" s="18">
        <v>11936796.5829315</v>
      </c>
      <c r="U14" s="18">
        <v>13397814.33</v>
      </c>
      <c r="V14" s="18">
        <v>7620257.203336322</v>
      </c>
      <c r="W14" s="18">
        <v>8416508.199225204</v>
      </c>
      <c r="X14" s="18">
        <v>17265065.369999997</v>
      </c>
      <c r="Y14" s="18">
        <v>7850741.402944095</v>
      </c>
      <c r="Z14" s="18">
        <v>8853489.451477328</v>
      </c>
      <c r="AA14" s="18">
        <v>22923692.400000002</v>
      </c>
      <c r="AB14" s="18">
        <v>9194560.236311061</v>
      </c>
      <c r="AC14" s="18">
        <v>10433951.02243743</v>
      </c>
      <c r="AD14" s="21">
        <v>37022200</v>
      </c>
      <c r="AE14" s="21">
        <v>11733357.161582509</v>
      </c>
      <c r="AF14" s="21">
        <v>13497888.67137949</v>
      </c>
      <c r="AG14" s="21">
        <v>24579016.32</v>
      </c>
      <c r="AH14" s="21">
        <v>11133703.559232727</v>
      </c>
      <c r="AI14" s="21">
        <v>12150725.703753544</v>
      </c>
      <c r="AJ14" s="18">
        <v>28292388.25</v>
      </c>
      <c r="AK14" s="18">
        <v>11481531.4926485</v>
      </c>
      <c r="AL14" s="18">
        <v>12688570.002472827</v>
      </c>
      <c r="AM14" s="21">
        <v>251152593.44</v>
      </c>
      <c r="AN14" s="21">
        <v>103616856.955963</v>
      </c>
      <c r="AO14" s="21">
        <v>115422957.60157193</v>
      </c>
      <c r="AP14" s="19">
        <v>199956849.01999998</v>
      </c>
      <c r="AQ14" s="19">
        <v>70096438.84435597</v>
      </c>
      <c r="AR14" s="19">
        <v>78988138.63202722</v>
      </c>
      <c r="AS14" s="18">
        <v>22113380.2</v>
      </c>
      <c r="AT14" s="18">
        <v>7341238.430413892</v>
      </c>
      <c r="AU14" s="18">
        <v>8267024.17874238</v>
      </c>
      <c r="AV14" s="18">
        <v>12650317.16</v>
      </c>
      <c r="AW14" s="18">
        <v>5432185.284505822</v>
      </c>
      <c r="AX14" s="18">
        <v>5434602.491490933</v>
      </c>
      <c r="AY14" s="18">
        <v>17442474.87</v>
      </c>
      <c r="AZ14" s="18">
        <v>7186542.839149683</v>
      </c>
      <c r="BA14" s="18">
        <v>7908745.439033121</v>
      </c>
      <c r="BB14" s="18">
        <v>15196834.98</v>
      </c>
      <c r="BC14" s="18">
        <v>6759585.758598544</v>
      </c>
      <c r="BD14" s="18">
        <v>7450980.01552529</v>
      </c>
      <c r="BE14" s="18">
        <v>12866915.92</v>
      </c>
      <c r="BF14" s="18">
        <v>6216889.5996073475</v>
      </c>
      <c r="BG14" s="18">
        <v>6742498.357099261</v>
      </c>
      <c r="BH14" s="18">
        <v>11877764.829999998</v>
      </c>
      <c r="BI14" s="18">
        <v>5793573.610814811</v>
      </c>
      <c r="BJ14" s="18">
        <v>6312714.419480032</v>
      </c>
      <c r="BK14" s="18">
        <v>16250770.149999999</v>
      </c>
      <c r="BL14" s="18">
        <v>7635568.163659534</v>
      </c>
      <c r="BM14" s="18">
        <v>8257105.529228527</v>
      </c>
      <c r="BN14" s="18">
        <v>14332329.849999998</v>
      </c>
      <c r="BO14" s="18">
        <v>7074460.9586557085</v>
      </c>
      <c r="BP14" s="18">
        <v>7712180.406986337</v>
      </c>
      <c r="BQ14" s="18">
        <v>20123648.430000003</v>
      </c>
      <c r="BR14" s="18">
        <v>11720044.959914485</v>
      </c>
      <c r="BS14" s="18">
        <v>12608902.48270128</v>
      </c>
      <c r="BT14" s="18">
        <v>27050689</v>
      </c>
      <c r="BU14" s="18">
        <v>9795814.990131972</v>
      </c>
      <c r="BV14" s="18">
        <v>10869388.827674463</v>
      </c>
      <c r="BW14" s="18">
        <v>27001485.8</v>
      </c>
      <c r="BX14" s="18">
        <v>9344094.194031838</v>
      </c>
      <c r="BY14" s="18">
        <v>10514053.116183532</v>
      </c>
      <c r="BZ14" s="18">
        <v>29074801.4</v>
      </c>
      <c r="CA14" s="18">
        <v>10484656.104611143</v>
      </c>
      <c r="CB14" s="18">
        <v>11725852.499479273</v>
      </c>
      <c r="CC14" s="49">
        <f t="shared" si="9"/>
        <v>225981412.59000003</v>
      </c>
      <c r="CD14" s="49">
        <f t="shared" si="7"/>
        <v>94784654.89409478</v>
      </c>
      <c r="CE14" s="49">
        <f t="shared" si="7"/>
        <v>103804047.76362444</v>
      </c>
      <c r="CF14" s="50">
        <v>251152593.44</v>
      </c>
      <c r="CG14" s="50">
        <v>103616856.955963</v>
      </c>
      <c r="CH14" s="50">
        <v>115422957.60157193</v>
      </c>
      <c r="CI14" s="51">
        <f t="shared" si="4"/>
        <v>-0.10022265948057318</v>
      </c>
      <c r="CJ14" s="61">
        <f t="shared" si="8"/>
        <v>-0.10066376810456334</v>
      </c>
      <c r="CK14" s="18">
        <v>17959628.08</v>
      </c>
      <c r="CL14" s="18">
        <v>6022273.819909805</v>
      </c>
      <c r="CM14" s="18">
        <v>6024093.385814311</v>
      </c>
      <c r="CN14" s="18">
        <v>13310140.379999999</v>
      </c>
      <c r="CO14" s="18">
        <v>6561310.423973812</v>
      </c>
      <c r="CP14" s="18">
        <v>6582174.9635275435</v>
      </c>
      <c r="CQ14" s="18">
        <v>14110136.99</v>
      </c>
      <c r="CR14" s="18">
        <v>7464633.522430086</v>
      </c>
      <c r="CS14" s="18">
        <v>7512975.1166730225</v>
      </c>
      <c r="CT14" s="18">
        <v>17951860.9</v>
      </c>
      <c r="CU14" s="18">
        <v>8287589.742699637</v>
      </c>
      <c r="CV14" s="18">
        <v>8375183.369221258</v>
      </c>
      <c r="CW14" s="18">
        <v>23722127.8</v>
      </c>
      <c r="CX14" s="18">
        <v>11280048.459275508</v>
      </c>
      <c r="CY14" s="18">
        <v>11533477.837885479</v>
      </c>
      <c r="CZ14" s="18">
        <v>24251688.749999996</v>
      </c>
      <c r="DA14" s="18">
        <v>16591133.485051364</v>
      </c>
      <c r="DB14" s="18">
        <v>16679288.351290597</v>
      </c>
      <c r="DC14" s="18">
        <v>18047529.720000003</v>
      </c>
      <c r="DD14" s="18">
        <v>9824889.361644106</v>
      </c>
      <c r="DE14" s="18">
        <v>10028547.26471855</v>
      </c>
      <c r="DF14" s="18">
        <v>22951649.040000003</v>
      </c>
      <c r="DG14" s="18">
        <v>9597109.76890276</v>
      </c>
      <c r="DH14" s="18">
        <v>10054754.363082208</v>
      </c>
      <c r="DI14" s="18">
        <v>22510018.73</v>
      </c>
      <c r="DJ14" s="18">
        <v>8706852.011622533</v>
      </c>
      <c r="DK14" s="18">
        <v>9624105.792739525</v>
      </c>
      <c r="DL14" s="18">
        <v>43508245.78</v>
      </c>
      <c r="DM14" s="18">
        <v>13685169.257492302</v>
      </c>
      <c r="DN14" s="18">
        <v>15554870.233614475</v>
      </c>
      <c r="DO14" s="18">
        <v>49391658.87</v>
      </c>
      <c r="DP14" s="18">
        <v>18625090.42387374</v>
      </c>
      <c r="DQ14" s="18">
        <v>21207769.19262415</v>
      </c>
      <c r="DR14" s="18">
        <v>52503531.629999995</v>
      </c>
      <c r="DS14" s="18">
        <v>17479475.325542513</v>
      </c>
      <c r="DT14" s="18">
        <v>19946101.289891973</v>
      </c>
      <c r="DU14" s="18">
        <f t="shared" si="10"/>
        <v>320218216.66999996</v>
      </c>
      <c r="DV14" s="18">
        <f t="shared" si="10"/>
        <v>134125575.60241815</v>
      </c>
      <c r="DW14" s="18">
        <f t="shared" si="10"/>
        <v>143123341.1610831</v>
      </c>
      <c r="DX14" s="18">
        <v>225981412.59000003</v>
      </c>
      <c r="DY14" s="18">
        <v>94784654.89409478</v>
      </c>
      <c r="DZ14" s="18">
        <v>103804047.76362444</v>
      </c>
      <c r="EA14" s="51">
        <v>0.4170113063722394</v>
      </c>
      <c r="EB14" s="61">
        <v>0.3787838166676689</v>
      </c>
      <c r="EC14" s="18">
        <v>51972300.28</v>
      </c>
      <c r="ED14" s="18">
        <v>16688372.558761561</v>
      </c>
      <c r="EE14" s="18">
        <v>19144042.89934942</v>
      </c>
      <c r="EF14" s="18">
        <v>28076944.840000004</v>
      </c>
      <c r="EG14" s="18">
        <v>10179915.66686581</v>
      </c>
      <c r="EH14" s="18">
        <v>11317928.74039522</v>
      </c>
      <c r="EI14" s="18">
        <v>24660425.58</v>
      </c>
      <c r="EJ14" s="18">
        <v>13118102.199312497</v>
      </c>
      <c r="EK14" s="18">
        <v>14202025.735474871</v>
      </c>
      <c r="EL14" s="18">
        <v>26375586.1</v>
      </c>
      <c r="EM14" s="18">
        <v>12161189.134801352</v>
      </c>
      <c r="EN14" s="18">
        <v>13257668.287753664</v>
      </c>
      <c r="EO14" s="18">
        <v>24945295.32</v>
      </c>
      <c r="EP14" s="18">
        <v>13579555.57821042</v>
      </c>
      <c r="EQ14" s="18">
        <v>14621255.773369828</v>
      </c>
      <c r="ER14" s="18">
        <v>28126410.6</v>
      </c>
      <c r="ES14" s="18">
        <v>14973249.65855743</v>
      </c>
      <c r="ET14" s="18">
        <v>16210961.843936382</v>
      </c>
      <c r="EU14" s="18">
        <v>50810373.900000006</v>
      </c>
      <c r="EV14" s="18">
        <v>20905399.723096795</v>
      </c>
      <c r="EW14" s="18">
        <v>22886718.046591032</v>
      </c>
      <c r="EX14" s="18">
        <v>53761116.93</v>
      </c>
      <c r="EY14" s="18">
        <v>20335425.6983923</v>
      </c>
      <c r="EZ14" s="18">
        <v>22550438.827225666</v>
      </c>
      <c r="FA14" s="18">
        <v>56452888.1</v>
      </c>
      <c r="FB14" s="18">
        <v>23965552.969824586</v>
      </c>
      <c r="FC14" s="18">
        <v>26191577.893647645</v>
      </c>
      <c r="FD14" s="18">
        <v>70208352.2</v>
      </c>
      <c r="FE14" s="18">
        <v>25985692.166885637</v>
      </c>
      <c r="FF14" s="18">
        <v>28521898.395430837</v>
      </c>
      <c r="FG14" s="18">
        <v>71845983.36</v>
      </c>
      <c r="FH14" s="18">
        <v>27792853.168612957</v>
      </c>
      <c r="FI14" s="18">
        <v>30385183.10871532</v>
      </c>
      <c r="FJ14" s="18">
        <v>95717861.65</v>
      </c>
      <c r="FK14" s="18">
        <v>41405082.66263646</v>
      </c>
      <c r="FL14" s="18">
        <v>44810061.11442868</v>
      </c>
    </row>
    <row r="15" spans="1:168" s="20" customFormat="1" ht="15">
      <c r="A15" s="17">
        <v>1107</v>
      </c>
      <c r="B15" s="17" t="s">
        <v>14</v>
      </c>
      <c r="C15" s="18">
        <v>1355172.9000000001</v>
      </c>
      <c r="D15" s="18">
        <v>1770473.5510349732</v>
      </c>
      <c r="E15" s="18">
        <v>2121511.0765073574</v>
      </c>
      <c r="F15" s="18">
        <v>2641225.499999999</v>
      </c>
      <c r="G15" s="18">
        <v>2610939.087941106</v>
      </c>
      <c r="H15" s="18">
        <v>2863745.0984177236</v>
      </c>
      <c r="I15" s="18">
        <v>4029654.3899999997</v>
      </c>
      <c r="J15" s="18">
        <v>3361540.381994351</v>
      </c>
      <c r="K15" s="18">
        <v>3924132.5104671945</v>
      </c>
      <c r="L15" s="18">
        <v>2770375.060000001</v>
      </c>
      <c r="M15" s="18">
        <v>2801605.461240113</v>
      </c>
      <c r="N15" s="18">
        <v>3162694.917008582</v>
      </c>
      <c r="O15" s="18">
        <v>1504304.0300000003</v>
      </c>
      <c r="P15" s="18">
        <v>2099235.861992431</v>
      </c>
      <c r="Q15" s="18">
        <v>2372186.7860492016</v>
      </c>
      <c r="R15" s="18">
        <v>2363041.400000002</v>
      </c>
      <c r="S15" s="18">
        <v>2932726.9119845196</v>
      </c>
      <c r="T15" s="18">
        <v>3206622.1188187627</v>
      </c>
      <c r="U15" s="18">
        <v>2204523.2099999995</v>
      </c>
      <c r="V15" s="18">
        <v>2723451.1323269317</v>
      </c>
      <c r="W15" s="18">
        <v>2996173.7450879556</v>
      </c>
      <c r="X15" s="18">
        <v>1637433.7300000002</v>
      </c>
      <c r="Y15" s="18">
        <v>1983927.3873365864</v>
      </c>
      <c r="Z15" s="18">
        <v>2174191.6731609977</v>
      </c>
      <c r="AA15" s="18">
        <v>1913303.5699999998</v>
      </c>
      <c r="AB15" s="18">
        <v>2493415.9945855383</v>
      </c>
      <c r="AC15" s="18">
        <v>2718215.1552963965</v>
      </c>
      <c r="AD15" s="21">
        <v>1725929.63</v>
      </c>
      <c r="AE15" s="21">
        <v>1826729.0456741282</v>
      </c>
      <c r="AF15" s="21">
        <v>1978987.9362311314</v>
      </c>
      <c r="AG15" s="21">
        <v>1712185.21</v>
      </c>
      <c r="AH15" s="21">
        <v>2188671.182408232</v>
      </c>
      <c r="AI15" s="21">
        <v>2420193.681776775</v>
      </c>
      <c r="AJ15" s="18">
        <v>3499916.57</v>
      </c>
      <c r="AK15" s="18">
        <v>3136550.873576838</v>
      </c>
      <c r="AL15" s="18">
        <v>3349784.7896038317</v>
      </c>
      <c r="AM15" s="21">
        <v>27357065.200000003</v>
      </c>
      <c r="AN15" s="21">
        <v>29929266.872095745</v>
      </c>
      <c r="AO15" s="21">
        <v>33288439.488425914</v>
      </c>
      <c r="AP15" s="19">
        <v>21191197.33</v>
      </c>
      <c r="AQ15" s="19">
        <v>25118862.279594153</v>
      </c>
      <c r="AR15" s="19">
        <v>29302899.447460514</v>
      </c>
      <c r="AS15" s="18">
        <v>2253668.72</v>
      </c>
      <c r="AT15" s="18">
        <v>2805362.742807923</v>
      </c>
      <c r="AU15" s="18">
        <v>3027946.5580711733</v>
      </c>
      <c r="AV15" s="18">
        <v>2081577.0599999998</v>
      </c>
      <c r="AW15" s="18">
        <v>2496086.9443964767</v>
      </c>
      <c r="AX15" s="18">
        <v>2522197.36622096</v>
      </c>
      <c r="AY15" s="18">
        <v>4165416.009999998</v>
      </c>
      <c r="AZ15" s="18">
        <v>3532836.6375218565</v>
      </c>
      <c r="BA15" s="18">
        <v>3726455.6218059477</v>
      </c>
      <c r="BB15" s="18">
        <v>1979397.5999999992</v>
      </c>
      <c r="BC15" s="18">
        <v>2737786.1046504537</v>
      </c>
      <c r="BD15" s="18">
        <v>2973896.1160981897</v>
      </c>
      <c r="BE15" s="18">
        <v>2216902.1200000006</v>
      </c>
      <c r="BF15" s="18">
        <v>2747173.1676906804</v>
      </c>
      <c r="BG15" s="18">
        <v>3130724.498392776</v>
      </c>
      <c r="BH15" s="18">
        <v>3239459.7800000007</v>
      </c>
      <c r="BI15" s="18">
        <v>3545298.2030624617</v>
      </c>
      <c r="BJ15" s="18">
        <v>4110187.4434568337</v>
      </c>
      <c r="BK15" s="18">
        <v>2254526.25</v>
      </c>
      <c r="BL15" s="18">
        <v>3814477.4864274445</v>
      </c>
      <c r="BM15" s="18">
        <v>4261070.712437801</v>
      </c>
      <c r="BN15" s="18">
        <v>2243332.48</v>
      </c>
      <c r="BO15" s="18">
        <v>2847768.3616950815</v>
      </c>
      <c r="BP15" s="18">
        <v>3197005.802600542</v>
      </c>
      <c r="BQ15" s="18">
        <v>2326783.3099999996</v>
      </c>
      <c r="BR15" s="18">
        <v>3192594.1673235605</v>
      </c>
      <c r="BS15" s="18">
        <v>3610772.9248279673</v>
      </c>
      <c r="BT15" s="18">
        <v>2554218.3699999987</v>
      </c>
      <c r="BU15" s="18">
        <v>3025620.7292541503</v>
      </c>
      <c r="BV15" s="18">
        <v>3539717.0586582683</v>
      </c>
      <c r="BW15" s="18">
        <v>1654504.7999999993</v>
      </c>
      <c r="BX15" s="18">
        <v>2592987.510278234</v>
      </c>
      <c r="BY15" s="18">
        <v>2919258.7203857442</v>
      </c>
      <c r="BZ15" s="18">
        <v>2839084.3600000003</v>
      </c>
      <c r="CA15" s="18">
        <v>3507702.2740004547</v>
      </c>
      <c r="CB15" s="18">
        <v>4095549.7481873813</v>
      </c>
      <c r="CC15" s="49">
        <f t="shared" si="9"/>
        <v>29808870.859999996</v>
      </c>
      <c r="CD15" s="49">
        <f t="shared" si="7"/>
        <v>36845694.329108775</v>
      </c>
      <c r="CE15" s="49">
        <f t="shared" si="7"/>
        <v>41114782.57114358</v>
      </c>
      <c r="CF15" s="50">
        <v>27357065.200000003</v>
      </c>
      <c r="CG15" s="50">
        <v>29929266.872095745</v>
      </c>
      <c r="CH15" s="50">
        <v>33288439.488425914</v>
      </c>
      <c r="CI15" s="51">
        <f t="shared" si="4"/>
        <v>0.08962239341374945</v>
      </c>
      <c r="CJ15" s="61">
        <f t="shared" si="8"/>
        <v>0.2351069381140205</v>
      </c>
      <c r="CK15" s="18">
        <v>3364029.3400000003</v>
      </c>
      <c r="CL15" s="18">
        <v>4186261.229726257</v>
      </c>
      <c r="CM15" s="18">
        <v>4300680.674670677</v>
      </c>
      <c r="CN15" s="18">
        <v>1615539.6100000003</v>
      </c>
      <c r="CO15" s="18">
        <v>2312581.5829676893</v>
      </c>
      <c r="CP15" s="18">
        <v>2600322.8037744397</v>
      </c>
      <c r="CQ15" s="18">
        <v>6449674.020000002</v>
      </c>
      <c r="CR15" s="18">
        <v>3719757.1032999186</v>
      </c>
      <c r="CS15" s="18">
        <v>4066194.266406193</v>
      </c>
      <c r="CT15" s="18">
        <v>3583383.9100000006</v>
      </c>
      <c r="CU15" s="18">
        <v>4103031.339293949</v>
      </c>
      <c r="CV15" s="18">
        <v>4426173.258899231</v>
      </c>
      <c r="CW15" s="18">
        <v>2262625.04</v>
      </c>
      <c r="CX15" s="18">
        <v>3504648.9102171133</v>
      </c>
      <c r="CY15" s="18">
        <v>3722708.7359395963</v>
      </c>
      <c r="CZ15" s="18">
        <v>3473907.530000001</v>
      </c>
      <c r="DA15" s="18">
        <v>6087175.036074161</v>
      </c>
      <c r="DB15" s="18">
        <v>6312710.937947753</v>
      </c>
      <c r="DC15" s="18">
        <v>3177983.3899999997</v>
      </c>
      <c r="DD15" s="18">
        <v>4470706.798404911</v>
      </c>
      <c r="DE15" s="18">
        <v>4701181.133579158</v>
      </c>
      <c r="DF15" s="18">
        <v>2456701.24</v>
      </c>
      <c r="DG15" s="18">
        <v>4407352.43513655</v>
      </c>
      <c r="DH15" s="18">
        <v>4585047.446184562</v>
      </c>
      <c r="DI15" s="18">
        <v>2009518.2</v>
      </c>
      <c r="DJ15" s="18">
        <v>2893206.3208666346</v>
      </c>
      <c r="DK15" s="18">
        <v>3281414.4411844006</v>
      </c>
      <c r="DL15" s="18">
        <v>2187195.6700000004</v>
      </c>
      <c r="DM15" s="18">
        <v>3693128.9438674976</v>
      </c>
      <c r="DN15" s="18">
        <v>4020653.0955973817</v>
      </c>
      <c r="DO15" s="18">
        <v>3855532.5099999984</v>
      </c>
      <c r="DP15" s="18">
        <v>4799526.969906325</v>
      </c>
      <c r="DQ15" s="18">
        <v>5326826.12228222</v>
      </c>
      <c r="DR15" s="18">
        <v>3192133.95</v>
      </c>
      <c r="DS15" s="18">
        <v>4715314.466030996</v>
      </c>
      <c r="DT15" s="18">
        <v>5402214.782000944</v>
      </c>
      <c r="DU15" s="18">
        <f t="shared" si="10"/>
        <v>37628224.41000001</v>
      </c>
      <c r="DV15" s="18">
        <f t="shared" si="10"/>
        <v>48892691.135792</v>
      </c>
      <c r="DW15" s="18">
        <f t="shared" si="10"/>
        <v>52746127.698466554</v>
      </c>
      <c r="DX15" s="18">
        <v>29808870.859999996</v>
      </c>
      <c r="DY15" s="18">
        <v>36845694.329108775</v>
      </c>
      <c r="DZ15" s="18">
        <v>41114782.57114358</v>
      </c>
      <c r="EA15" s="51">
        <v>0.26231632814018013</v>
      </c>
      <c r="EB15" s="61">
        <v>0.28289934665704486</v>
      </c>
      <c r="EC15" s="18">
        <v>4341730.750000001</v>
      </c>
      <c r="ED15" s="18">
        <v>4864036.789650025</v>
      </c>
      <c r="EE15" s="18">
        <v>5412848.732238817</v>
      </c>
      <c r="EF15" s="18">
        <v>4563686.35</v>
      </c>
      <c r="EG15" s="18">
        <v>5284423.47240809</v>
      </c>
      <c r="EH15" s="18">
        <v>5899888.031966913</v>
      </c>
      <c r="EI15" s="18">
        <v>3203315.1499999994</v>
      </c>
      <c r="EJ15" s="18">
        <v>4526046.39009957</v>
      </c>
      <c r="EK15" s="18">
        <v>4962419.7027135445</v>
      </c>
      <c r="EL15" s="18">
        <v>2641224.6799999992</v>
      </c>
      <c r="EM15" s="18">
        <v>3671500.1958208485</v>
      </c>
      <c r="EN15" s="18">
        <v>4022013.857095936</v>
      </c>
      <c r="EO15" s="18">
        <v>3510312.400000001</v>
      </c>
      <c r="EP15" s="18">
        <v>4979913.769904756</v>
      </c>
      <c r="EQ15" s="18">
        <v>5436657.884604498</v>
      </c>
      <c r="ER15" s="18">
        <v>2912921.79</v>
      </c>
      <c r="ES15" s="18">
        <v>3753629.248578702</v>
      </c>
      <c r="ET15" s="18">
        <v>4096863.6133026397</v>
      </c>
      <c r="EU15" s="18">
        <v>3508635.1600000015</v>
      </c>
      <c r="EV15" s="18">
        <v>4642602.874393894</v>
      </c>
      <c r="EW15" s="18">
        <v>4929214.40881854</v>
      </c>
      <c r="EX15" s="18">
        <v>3766481.819999999</v>
      </c>
      <c r="EY15" s="18">
        <v>5132899.284408556</v>
      </c>
      <c r="EZ15" s="18">
        <v>5446637.038363642</v>
      </c>
      <c r="FA15" s="18">
        <v>2523070.7399999993</v>
      </c>
      <c r="FB15" s="18">
        <v>4216636.351324702</v>
      </c>
      <c r="FC15" s="18">
        <v>4460786.462248798</v>
      </c>
      <c r="FD15" s="18">
        <v>3662681.3100000005</v>
      </c>
      <c r="FE15" s="18">
        <v>4492601.85669858</v>
      </c>
      <c r="FF15" s="18">
        <v>4797997.334754302</v>
      </c>
      <c r="FG15" s="18">
        <v>2249072.1499999994</v>
      </c>
      <c r="FH15" s="18">
        <v>3527269.5846227766</v>
      </c>
      <c r="FI15" s="18">
        <v>3797863.000337287</v>
      </c>
      <c r="FJ15" s="18">
        <v>4272450.130000001</v>
      </c>
      <c r="FK15" s="18">
        <v>5438151.773157456</v>
      </c>
      <c r="FL15" s="18">
        <v>5906433.987877362</v>
      </c>
    </row>
    <row r="16" spans="1:168" s="20" customFormat="1" ht="15">
      <c r="A16" s="17">
        <v>1108</v>
      </c>
      <c r="B16" s="17" t="s">
        <v>15</v>
      </c>
      <c r="C16" s="18">
        <v>2532940</v>
      </c>
      <c r="D16" s="18">
        <v>375890.1195823381</v>
      </c>
      <c r="E16" s="18">
        <v>554287.1632858975</v>
      </c>
      <c r="F16" s="18">
        <v>4771345</v>
      </c>
      <c r="G16" s="18">
        <v>686614.7331156093</v>
      </c>
      <c r="H16" s="18">
        <v>923131.035008299</v>
      </c>
      <c r="I16" s="18">
        <v>8331762</v>
      </c>
      <c r="J16" s="18">
        <v>1147346.456229944</v>
      </c>
      <c r="K16" s="18">
        <v>1569214.5817031437</v>
      </c>
      <c r="L16" s="18">
        <v>7430278</v>
      </c>
      <c r="M16" s="18">
        <v>1049296.4740502192</v>
      </c>
      <c r="N16" s="18">
        <v>1530876.0838172561</v>
      </c>
      <c r="O16" s="18">
        <v>4957935.6</v>
      </c>
      <c r="P16" s="18">
        <v>594957.0700532959</v>
      </c>
      <c r="Q16" s="18">
        <v>1041522.6248744205</v>
      </c>
      <c r="R16" s="18">
        <v>5222449.8</v>
      </c>
      <c r="S16" s="18">
        <v>645550.9710036459</v>
      </c>
      <c r="T16" s="18">
        <v>1054237.9986848999</v>
      </c>
      <c r="U16" s="18">
        <v>5501972.880000001</v>
      </c>
      <c r="V16" s="18">
        <v>613688.9972390131</v>
      </c>
      <c r="W16" s="18">
        <v>1028591.228168125</v>
      </c>
      <c r="X16" s="18">
        <v>3869866.5</v>
      </c>
      <c r="Y16" s="18">
        <v>486784.23086020816</v>
      </c>
      <c r="Z16" s="18">
        <v>868105.5609833365</v>
      </c>
      <c r="AA16" s="18">
        <v>4145658</v>
      </c>
      <c r="AB16" s="18">
        <v>510148.0941126712</v>
      </c>
      <c r="AC16" s="18">
        <v>905525.0674567753</v>
      </c>
      <c r="AD16" s="21">
        <v>2687415</v>
      </c>
      <c r="AE16" s="21">
        <v>369644.52496616344</v>
      </c>
      <c r="AF16" s="21">
        <v>582357.5739094223</v>
      </c>
      <c r="AG16" s="21">
        <v>4801366.43</v>
      </c>
      <c r="AH16" s="21">
        <v>584687.0386430923</v>
      </c>
      <c r="AI16" s="21">
        <v>851208.1133413387</v>
      </c>
      <c r="AJ16" s="18">
        <v>6248575.59</v>
      </c>
      <c r="AK16" s="18">
        <v>672521.3597341715</v>
      </c>
      <c r="AL16" s="18">
        <v>1047794.571789192</v>
      </c>
      <c r="AM16" s="21">
        <v>60501564.8</v>
      </c>
      <c r="AN16" s="21">
        <v>7737130.069590371</v>
      </c>
      <c r="AO16" s="21">
        <v>11956851.603022106</v>
      </c>
      <c r="AP16" s="19">
        <v>54561666.49999999</v>
      </c>
      <c r="AQ16" s="19">
        <v>7113501.446202153</v>
      </c>
      <c r="AR16" s="19">
        <v>11301489.806331024</v>
      </c>
      <c r="AS16" s="18">
        <v>5765470.199999999</v>
      </c>
      <c r="AT16" s="18">
        <v>622157.8242941877</v>
      </c>
      <c r="AU16" s="18">
        <v>979824.3903101473</v>
      </c>
      <c r="AV16" s="18">
        <v>6204276.27</v>
      </c>
      <c r="AW16" s="18">
        <v>750741.7423251742</v>
      </c>
      <c r="AX16" s="18">
        <v>751784.3566183548</v>
      </c>
      <c r="AY16" s="18">
        <v>5852450.800000001</v>
      </c>
      <c r="AZ16" s="18">
        <v>589083.4425914375</v>
      </c>
      <c r="BA16" s="18">
        <v>1009839.2133150646</v>
      </c>
      <c r="BB16" s="18">
        <v>5509039.97</v>
      </c>
      <c r="BC16" s="18">
        <v>565441.6467410141</v>
      </c>
      <c r="BD16" s="18">
        <v>764874.7235417643</v>
      </c>
      <c r="BE16" s="18">
        <v>4428346.6</v>
      </c>
      <c r="BF16" s="18">
        <v>527104.1594002399</v>
      </c>
      <c r="BG16" s="18">
        <v>807387.9176347322</v>
      </c>
      <c r="BH16" s="18">
        <v>2500038.7300000004</v>
      </c>
      <c r="BI16" s="18">
        <v>313833.9974034184</v>
      </c>
      <c r="BJ16" s="18">
        <v>494521.3699485985</v>
      </c>
      <c r="BK16" s="18">
        <v>3458252.15</v>
      </c>
      <c r="BL16" s="18">
        <v>455377.57292973023</v>
      </c>
      <c r="BM16" s="18">
        <v>699639.5081819652</v>
      </c>
      <c r="BN16" s="18">
        <v>5718288.2</v>
      </c>
      <c r="BO16" s="18">
        <v>671350.1912264756</v>
      </c>
      <c r="BP16" s="18">
        <v>1059135.7555084643</v>
      </c>
      <c r="BQ16" s="18">
        <v>4097516</v>
      </c>
      <c r="BR16" s="18">
        <v>477590.52879384835</v>
      </c>
      <c r="BS16" s="18">
        <v>712108.9091339365</v>
      </c>
      <c r="BT16" s="18">
        <v>4478123.3</v>
      </c>
      <c r="BU16" s="18">
        <v>526921.1420815836</v>
      </c>
      <c r="BV16" s="18">
        <v>845863.854689062</v>
      </c>
      <c r="BW16" s="18">
        <v>6138877</v>
      </c>
      <c r="BX16" s="18">
        <v>704293.2513569648</v>
      </c>
      <c r="BY16" s="18">
        <v>1142164.3793232385</v>
      </c>
      <c r="BZ16" s="18">
        <v>3410739</v>
      </c>
      <c r="CA16" s="18">
        <v>391097.8441495323</v>
      </c>
      <c r="CB16" s="18">
        <v>634956.1039664355</v>
      </c>
      <c r="CC16" s="49">
        <f t="shared" si="9"/>
        <v>57561418.22</v>
      </c>
      <c r="CD16" s="49">
        <f t="shared" si="7"/>
        <v>6594993.343293607</v>
      </c>
      <c r="CE16" s="49">
        <f t="shared" si="7"/>
        <v>9902100.482171765</v>
      </c>
      <c r="CF16" s="50">
        <v>60501564.8</v>
      </c>
      <c r="CG16" s="50">
        <v>7737130.069590371</v>
      </c>
      <c r="CH16" s="50">
        <v>11956851.603022106</v>
      </c>
      <c r="CI16" s="51">
        <f t="shared" si="4"/>
        <v>-0.04859620721743707</v>
      </c>
      <c r="CJ16" s="61">
        <f t="shared" si="8"/>
        <v>-0.17184717089998847</v>
      </c>
      <c r="CK16" s="18">
        <v>4140229.1</v>
      </c>
      <c r="CL16" s="18">
        <v>516855.54695597145</v>
      </c>
      <c r="CM16" s="18">
        <v>517581.2878278413</v>
      </c>
      <c r="CN16" s="18">
        <v>4867088</v>
      </c>
      <c r="CO16" s="18">
        <v>548887.40184778</v>
      </c>
      <c r="CP16" s="18">
        <v>549271.4744771689</v>
      </c>
      <c r="CQ16" s="18">
        <v>5102039</v>
      </c>
      <c r="CR16" s="18">
        <v>624514.2113583898</v>
      </c>
      <c r="CS16" s="18">
        <v>627745.46367376</v>
      </c>
      <c r="CT16" s="18">
        <v>6048738.48</v>
      </c>
      <c r="CU16" s="18">
        <v>686248.3957938929</v>
      </c>
      <c r="CV16" s="18">
        <v>686836.932896505</v>
      </c>
      <c r="CW16" s="18">
        <v>7218115.2</v>
      </c>
      <c r="CX16" s="18">
        <v>747443.9443165904</v>
      </c>
      <c r="CY16" s="18">
        <v>932165.1872435439</v>
      </c>
      <c r="CZ16" s="18">
        <v>4732397.640000001</v>
      </c>
      <c r="DA16" s="18">
        <v>518622.9183126949</v>
      </c>
      <c r="DB16" s="18">
        <v>603764.74282866</v>
      </c>
      <c r="DC16" s="18">
        <v>4392133.43</v>
      </c>
      <c r="DD16" s="18">
        <v>514424.5615503363</v>
      </c>
      <c r="DE16" s="18">
        <v>708568.701942838</v>
      </c>
      <c r="DF16" s="18">
        <v>4456747.58</v>
      </c>
      <c r="DG16" s="18">
        <v>485725.6136006823</v>
      </c>
      <c r="DH16" s="18">
        <v>498717.1724071095</v>
      </c>
      <c r="DI16" s="18">
        <v>5577918.46</v>
      </c>
      <c r="DJ16" s="18">
        <v>660084.4192200289</v>
      </c>
      <c r="DK16" s="18">
        <v>1072110.144689456</v>
      </c>
      <c r="DL16" s="18">
        <v>5251518.96</v>
      </c>
      <c r="DM16" s="18">
        <v>555595.27168321</v>
      </c>
      <c r="DN16" s="18">
        <v>931974.2508654159</v>
      </c>
      <c r="DO16" s="18">
        <v>4942111.49</v>
      </c>
      <c r="DP16" s="18">
        <v>511776.6518681611</v>
      </c>
      <c r="DQ16" s="18">
        <v>855773.568021562</v>
      </c>
      <c r="DR16" s="18">
        <v>4175660.4</v>
      </c>
      <c r="DS16" s="18">
        <v>419042.3622921559</v>
      </c>
      <c r="DT16" s="18">
        <v>701668.8579990605</v>
      </c>
      <c r="DU16" s="18">
        <f t="shared" si="10"/>
        <v>60904697.739999995</v>
      </c>
      <c r="DV16" s="18">
        <f t="shared" si="10"/>
        <v>6789221.298799893</v>
      </c>
      <c r="DW16" s="18">
        <f t="shared" si="10"/>
        <v>8686177.784872921</v>
      </c>
      <c r="DX16" s="18">
        <v>57561418.22</v>
      </c>
      <c r="DY16" s="18">
        <v>6594993.343293607</v>
      </c>
      <c r="DZ16" s="18">
        <v>9902100.482171765</v>
      </c>
      <c r="EA16" s="51">
        <v>0.058081951824431544</v>
      </c>
      <c r="EB16" s="61">
        <v>-0.12279442119255923</v>
      </c>
      <c r="EC16" s="18">
        <v>8300367.18</v>
      </c>
      <c r="ED16" s="18">
        <v>832766.3585462512</v>
      </c>
      <c r="EE16" s="18">
        <v>1405459.3553629268</v>
      </c>
      <c r="EF16" s="18">
        <v>4666736</v>
      </c>
      <c r="EG16" s="18">
        <v>476158.8144944853</v>
      </c>
      <c r="EH16" s="18">
        <v>793734.4586764706</v>
      </c>
      <c r="EI16" s="18">
        <v>4905881</v>
      </c>
      <c r="EJ16" s="18">
        <v>494467.9524764753</v>
      </c>
      <c r="EK16" s="18">
        <v>827312.1188635202</v>
      </c>
      <c r="EL16" s="18">
        <v>4992742.9</v>
      </c>
      <c r="EM16" s="18">
        <v>505469.0759523267</v>
      </c>
      <c r="EN16" s="18">
        <v>838008.2854908699</v>
      </c>
      <c r="EO16" s="18">
        <v>5957855</v>
      </c>
      <c r="EP16" s="18">
        <v>680344.0549584287</v>
      </c>
      <c r="EQ16" s="18">
        <v>1084751.1083874921</v>
      </c>
      <c r="ER16" s="18">
        <v>5883501.15</v>
      </c>
      <c r="ES16" s="18">
        <v>606028.116886401</v>
      </c>
      <c r="ET16" s="18">
        <v>967208.9738237243</v>
      </c>
      <c r="EU16" s="18">
        <v>5978624</v>
      </c>
      <c r="EV16" s="18">
        <v>598056.8283525866</v>
      </c>
      <c r="EW16" s="18">
        <v>977625.8232624097</v>
      </c>
      <c r="EX16" s="18">
        <v>6560326.100000001</v>
      </c>
      <c r="EY16" s="18">
        <v>653656.6167070504</v>
      </c>
      <c r="EZ16" s="18">
        <v>1063007.6360105742</v>
      </c>
      <c r="FA16" s="18">
        <v>4787735</v>
      </c>
      <c r="FB16" s="18">
        <v>447361.54725734564</v>
      </c>
      <c r="FC16" s="18">
        <v>464727.54359217006</v>
      </c>
      <c r="FD16" s="18">
        <v>4579215.9399999995</v>
      </c>
      <c r="FE16" s="18">
        <v>444497.6294792036</v>
      </c>
      <c r="FF16" s="18">
        <v>717315.4229655759</v>
      </c>
      <c r="FG16" s="18">
        <v>4815090.28</v>
      </c>
      <c r="FH16" s="18">
        <v>457131.4884523094</v>
      </c>
      <c r="FI16" s="18">
        <v>746334.1825491813</v>
      </c>
      <c r="FJ16" s="18">
        <v>5826368.4</v>
      </c>
      <c r="FK16" s="18">
        <v>611970.8323576414</v>
      </c>
      <c r="FL16" s="18">
        <v>965691.6965633322</v>
      </c>
    </row>
    <row r="17" spans="1:174" s="20" customFormat="1" ht="15">
      <c r="A17" s="17">
        <v>1109</v>
      </c>
      <c r="B17" s="17" t="s">
        <v>16</v>
      </c>
      <c r="C17" s="18">
        <v>9335748.5</v>
      </c>
      <c r="D17" s="18">
        <v>4119353.385008722</v>
      </c>
      <c r="E17" s="18">
        <v>4988252.541658452</v>
      </c>
      <c r="F17" s="18">
        <v>7827858.149999999</v>
      </c>
      <c r="G17" s="18">
        <v>3460174.422977429</v>
      </c>
      <c r="H17" s="18">
        <v>4174103.7255815007</v>
      </c>
      <c r="I17" s="18">
        <v>12422674.5</v>
      </c>
      <c r="J17" s="18">
        <v>5022205.720441938</v>
      </c>
      <c r="K17" s="18">
        <v>6051215.538931007</v>
      </c>
      <c r="L17" s="18">
        <v>5588274.850000001</v>
      </c>
      <c r="M17" s="18">
        <v>2565463.7879689275</v>
      </c>
      <c r="N17" s="18">
        <v>3269836.8416937324</v>
      </c>
      <c r="O17" s="18">
        <v>6647265.5600000005</v>
      </c>
      <c r="P17" s="18">
        <v>2933980.2574413237</v>
      </c>
      <c r="Q17" s="18">
        <v>3288349.60186931</v>
      </c>
      <c r="R17" s="18">
        <v>9373945.01</v>
      </c>
      <c r="S17" s="18">
        <v>4169253.5515187797</v>
      </c>
      <c r="T17" s="18">
        <v>4503862.317869322</v>
      </c>
      <c r="U17" s="18">
        <v>12199868.5</v>
      </c>
      <c r="V17" s="18">
        <v>5175701.744766657</v>
      </c>
      <c r="W17" s="18">
        <v>5688907.427275262</v>
      </c>
      <c r="X17" s="18">
        <v>11679396.28</v>
      </c>
      <c r="Y17" s="18">
        <v>4970203.625176878</v>
      </c>
      <c r="Z17" s="18">
        <v>5579278.061437411</v>
      </c>
      <c r="AA17" s="18">
        <v>9668485.580000002</v>
      </c>
      <c r="AB17" s="18">
        <v>4220902.03944778</v>
      </c>
      <c r="AC17" s="18">
        <v>4732300.61304275</v>
      </c>
      <c r="AD17" s="21">
        <v>13524975.61</v>
      </c>
      <c r="AE17" s="21">
        <v>5755224.094648621</v>
      </c>
      <c r="AF17" s="21">
        <v>6190020.811452367</v>
      </c>
      <c r="AG17" s="21">
        <v>7752962.75</v>
      </c>
      <c r="AH17" s="21">
        <v>3306875.370189023</v>
      </c>
      <c r="AI17" s="21">
        <v>3588092.361659179</v>
      </c>
      <c r="AJ17" s="18">
        <v>10148664.069999998</v>
      </c>
      <c r="AK17" s="18">
        <v>4776727.891164805</v>
      </c>
      <c r="AL17" s="18">
        <v>5213324.898449333</v>
      </c>
      <c r="AM17" s="21">
        <v>116170119.35999998</v>
      </c>
      <c r="AN17" s="21">
        <v>50476065.890750885</v>
      </c>
      <c r="AO17" s="21">
        <v>57267544.74091963</v>
      </c>
      <c r="AP17" s="19">
        <v>107260801.33</v>
      </c>
      <c r="AQ17" s="19">
        <v>47834680.33231041</v>
      </c>
      <c r="AR17" s="19">
        <v>59913140.2073036</v>
      </c>
      <c r="AS17" s="18">
        <v>7321389.88</v>
      </c>
      <c r="AT17" s="18">
        <v>3743318.937401518</v>
      </c>
      <c r="AU17" s="18">
        <v>4037238.7360874973</v>
      </c>
      <c r="AV17" s="18">
        <v>9899369.579999998</v>
      </c>
      <c r="AW17" s="18">
        <v>5093204.393894036</v>
      </c>
      <c r="AX17" s="18">
        <v>5328521.882502297</v>
      </c>
      <c r="AY17" s="18">
        <v>14842139.959999999</v>
      </c>
      <c r="AZ17" s="18">
        <v>7011602.915530833</v>
      </c>
      <c r="BA17" s="18">
        <v>7673389.785406802</v>
      </c>
      <c r="BB17" s="18">
        <v>14152579.83</v>
      </c>
      <c r="BC17" s="18">
        <v>6948598.303166222</v>
      </c>
      <c r="BD17" s="18">
        <v>7610160.343105875</v>
      </c>
      <c r="BE17" s="18">
        <v>16487981.94</v>
      </c>
      <c r="BF17" s="18">
        <v>8376664.25733933</v>
      </c>
      <c r="BG17" s="18">
        <v>9673790.476898668</v>
      </c>
      <c r="BH17" s="18">
        <v>12282803.549999999</v>
      </c>
      <c r="BI17" s="18">
        <v>6287559.912147941</v>
      </c>
      <c r="BJ17" s="18">
        <v>7488248.225586119</v>
      </c>
      <c r="BK17" s="18">
        <v>11134795.569999998</v>
      </c>
      <c r="BL17" s="18">
        <v>5798843.08230511</v>
      </c>
      <c r="BM17" s="18">
        <v>6459750.769185649</v>
      </c>
      <c r="BN17" s="18">
        <v>8828476.310000002</v>
      </c>
      <c r="BO17" s="18">
        <v>4655682.883974816</v>
      </c>
      <c r="BP17" s="18">
        <v>5307975.1809596885</v>
      </c>
      <c r="BQ17" s="18">
        <v>10092193.709999999</v>
      </c>
      <c r="BR17" s="18">
        <v>5299947.466553938</v>
      </c>
      <c r="BS17" s="18">
        <v>6235191.288840691</v>
      </c>
      <c r="BT17" s="18">
        <v>10973628.56</v>
      </c>
      <c r="BU17" s="18">
        <v>5874532.895440911</v>
      </c>
      <c r="BV17" s="18">
        <v>6927518.759818033</v>
      </c>
      <c r="BW17" s="18">
        <v>8345195.420000001</v>
      </c>
      <c r="BX17" s="18">
        <v>4767287.321295835</v>
      </c>
      <c r="BY17" s="18">
        <v>5475495.139291298</v>
      </c>
      <c r="BZ17" s="18">
        <v>8760165.78</v>
      </c>
      <c r="CA17" s="18">
        <v>5196693.913510082</v>
      </c>
      <c r="CB17" s="18">
        <v>5728986.960603446</v>
      </c>
      <c r="CC17" s="49">
        <f t="shared" si="9"/>
        <v>133120720.08999999</v>
      </c>
      <c r="CD17" s="49">
        <f t="shared" si="7"/>
        <v>69053936.28256057</v>
      </c>
      <c r="CE17" s="49">
        <f t="shared" si="7"/>
        <v>77946267.54828605</v>
      </c>
      <c r="CF17" s="50">
        <v>116170119.35999998</v>
      </c>
      <c r="CG17" s="50">
        <v>50476065.890750885</v>
      </c>
      <c r="CH17" s="50">
        <v>57267544.74091963</v>
      </c>
      <c r="CI17" s="51">
        <f t="shared" si="4"/>
        <v>0.14591188184520787</v>
      </c>
      <c r="CJ17" s="61">
        <f t="shared" si="8"/>
        <v>0.3610897394137933</v>
      </c>
      <c r="CK17" s="18">
        <v>7751464.369999999</v>
      </c>
      <c r="CL17" s="18">
        <v>4485891.644062265</v>
      </c>
      <c r="CM17" s="18">
        <v>4708169.519166105</v>
      </c>
      <c r="CN17" s="18">
        <v>5598694.93</v>
      </c>
      <c r="CO17" s="18">
        <v>3576788.4188169884</v>
      </c>
      <c r="CP17" s="18">
        <v>3842457.579526519</v>
      </c>
      <c r="CQ17" s="18">
        <v>7913759.65</v>
      </c>
      <c r="CR17" s="18">
        <v>5558597.822431266</v>
      </c>
      <c r="CS17" s="18">
        <v>6387100.848084191</v>
      </c>
      <c r="CT17" s="18">
        <v>9586056.95</v>
      </c>
      <c r="CU17" s="18">
        <v>6357214.030849364</v>
      </c>
      <c r="CV17" s="18">
        <v>6931292.520623463</v>
      </c>
      <c r="CW17" s="18">
        <v>12978521.959999999</v>
      </c>
      <c r="CX17" s="18">
        <v>8760657.376063772</v>
      </c>
      <c r="CY17" s="18">
        <v>9573086.676877577</v>
      </c>
      <c r="CZ17" s="18">
        <v>15853545.37</v>
      </c>
      <c r="DA17" s="18">
        <v>10731268.653684137</v>
      </c>
      <c r="DB17" s="18">
        <v>11569723.208010394</v>
      </c>
      <c r="DC17" s="18">
        <v>14162718.53</v>
      </c>
      <c r="DD17" s="18">
        <v>10537013.985252295</v>
      </c>
      <c r="DE17" s="18">
        <v>11049393.693110118</v>
      </c>
      <c r="DF17" s="18">
        <v>9945754.350000001</v>
      </c>
      <c r="DG17" s="18">
        <v>7553578.997664411</v>
      </c>
      <c r="DH17" s="18">
        <v>7787881.882435601</v>
      </c>
      <c r="DI17" s="18">
        <v>7586125.3</v>
      </c>
      <c r="DJ17" s="18">
        <v>5354772.4517669715</v>
      </c>
      <c r="DK17" s="18">
        <v>5801604.242725085</v>
      </c>
      <c r="DL17" s="18">
        <v>9971156.24</v>
      </c>
      <c r="DM17" s="18">
        <v>6732234.961950389</v>
      </c>
      <c r="DN17" s="18">
        <v>7510704.01078662</v>
      </c>
      <c r="DO17" s="18">
        <v>6416668.100000001</v>
      </c>
      <c r="DP17" s="18">
        <v>4613082.862713649</v>
      </c>
      <c r="DQ17" s="18">
        <v>5322796.909984722</v>
      </c>
      <c r="DR17" s="18">
        <v>10769298.569999998</v>
      </c>
      <c r="DS17" s="18">
        <v>7133282.713865666</v>
      </c>
      <c r="DT17" s="18">
        <v>8043844.704349463</v>
      </c>
      <c r="DU17" s="18">
        <f t="shared" si="10"/>
        <v>118533764.31999996</v>
      </c>
      <c r="DV17" s="18">
        <f t="shared" si="10"/>
        <v>81394383.91912118</v>
      </c>
      <c r="DW17" s="18">
        <f t="shared" si="10"/>
        <v>88528055.79567985</v>
      </c>
      <c r="DX17" s="18">
        <v>133120720.08999999</v>
      </c>
      <c r="DY17" s="18">
        <v>69053936.28256057</v>
      </c>
      <c r="DZ17" s="18">
        <v>77946267.54828605</v>
      </c>
      <c r="EA17" s="51">
        <v>-0.10957689952501837</v>
      </c>
      <c r="EB17" s="61">
        <v>0.13575747216938394</v>
      </c>
      <c r="EC17" s="18">
        <v>11813152.54</v>
      </c>
      <c r="ED17" s="18">
        <v>8031989.325998385</v>
      </c>
      <c r="EE17" s="18">
        <v>8896290.749027828</v>
      </c>
      <c r="EF17" s="18">
        <v>13719705.25</v>
      </c>
      <c r="EG17" s="18">
        <v>9797492.768584557</v>
      </c>
      <c r="EH17" s="18">
        <v>10563409.73877757</v>
      </c>
      <c r="EI17" s="18">
        <v>9893757.45</v>
      </c>
      <c r="EJ17" s="18">
        <v>6514864.931431907</v>
      </c>
      <c r="EK17" s="18">
        <v>7187152.244994164</v>
      </c>
      <c r="EL17" s="18">
        <v>9628422.660000002</v>
      </c>
      <c r="EM17" s="18">
        <v>7074856.888831648</v>
      </c>
      <c r="EN17" s="18">
        <v>7579310.651370015</v>
      </c>
      <c r="EO17" s="18">
        <v>12669342.83</v>
      </c>
      <c r="EP17" s="18">
        <v>9239216.033759357</v>
      </c>
      <c r="EQ17" s="18">
        <v>9984366.988534968</v>
      </c>
      <c r="ER17" s="18">
        <v>9645957.94</v>
      </c>
      <c r="ES17" s="18">
        <v>7115232.5367357265</v>
      </c>
      <c r="ET17" s="18">
        <v>7752441.870103939</v>
      </c>
      <c r="EU17" s="18">
        <v>5299669.13</v>
      </c>
      <c r="EV17" s="18">
        <v>3972760.2524559945</v>
      </c>
      <c r="EW17" s="18">
        <v>4316635.088791059</v>
      </c>
      <c r="EX17" s="18">
        <v>8622132.8</v>
      </c>
      <c r="EY17" s="18">
        <v>6609119.585986171</v>
      </c>
      <c r="EZ17" s="18">
        <v>7422200.192981259</v>
      </c>
      <c r="FA17" s="18">
        <v>8548132.84</v>
      </c>
      <c r="FB17" s="18">
        <v>7001575.542498716</v>
      </c>
      <c r="FC17" s="18">
        <v>7338093.443915955</v>
      </c>
      <c r="FD17" s="18">
        <v>10245629.65</v>
      </c>
      <c r="FE17" s="18">
        <v>7608948.508025192</v>
      </c>
      <c r="FF17" s="18">
        <v>8433831.01063194</v>
      </c>
      <c r="FG17" s="18">
        <v>10022116.5</v>
      </c>
      <c r="FH17" s="18">
        <v>7661402.530369965</v>
      </c>
      <c r="FI17" s="18">
        <v>8334152.14648975</v>
      </c>
      <c r="FJ17" s="18">
        <v>9649289.6</v>
      </c>
      <c r="FK17" s="18">
        <v>7299416.301760095</v>
      </c>
      <c r="FL17" s="18">
        <v>8070248.59682321</v>
      </c>
      <c r="FM17" s="4"/>
      <c r="FN17" s="4"/>
      <c r="FO17" s="4"/>
      <c r="FP17" s="4"/>
      <c r="FQ17" s="4"/>
      <c r="FR17" s="4"/>
    </row>
    <row r="18" spans="1:168" s="20" customFormat="1" ht="15">
      <c r="A18" s="15">
        <v>1200</v>
      </c>
      <c r="B18" s="23" t="s">
        <v>17</v>
      </c>
      <c r="C18" s="24">
        <v>2295768.73</v>
      </c>
      <c r="D18" s="24">
        <v>1911914.3931616303</v>
      </c>
      <c r="E18" s="24">
        <v>2207036.5258604325</v>
      </c>
      <c r="F18" s="24">
        <v>2359963.82</v>
      </c>
      <c r="G18" s="24">
        <v>1781261.9529522092</v>
      </c>
      <c r="H18" s="24">
        <v>2110301.5400957125</v>
      </c>
      <c r="I18" s="24">
        <v>1831251.02</v>
      </c>
      <c r="J18" s="24">
        <v>1331400.081991266</v>
      </c>
      <c r="K18" s="24">
        <v>1556680.0820471826</v>
      </c>
      <c r="L18" s="24">
        <v>1982004.8599999996</v>
      </c>
      <c r="M18" s="24">
        <v>1494265.832082153</v>
      </c>
      <c r="N18" s="24">
        <v>1646871.3990411512</v>
      </c>
      <c r="O18" s="24">
        <v>1706233.27</v>
      </c>
      <c r="P18" s="24">
        <v>1431612.8423011815</v>
      </c>
      <c r="Q18" s="24">
        <v>1566863.495638513</v>
      </c>
      <c r="R18" s="24">
        <v>3339706.44</v>
      </c>
      <c r="S18" s="24">
        <v>2290638.9017844736</v>
      </c>
      <c r="T18" s="24">
        <v>2539915.6430091206</v>
      </c>
      <c r="U18" s="24">
        <v>2939837.7700000005</v>
      </c>
      <c r="V18" s="24">
        <v>2245227.5702019646</v>
      </c>
      <c r="W18" s="24">
        <v>2465607.918213479</v>
      </c>
      <c r="X18" s="24">
        <v>3445703.9599999995</v>
      </c>
      <c r="Y18" s="24">
        <v>2825970.1954106735</v>
      </c>
      <c r="Z18" s="24">
        <v>3038804.7430568757</v>
      </c>
      <c r="AA18" s="24">
        <v>3763868.2700000005</v>
      </c>
      <c r="AB18" s="24">
        <v>2809916.8834700696</v>
      </c>
      <c r="AC18" s="24">
        <v>3101518.7093184255</v>
      </c>
      <c r="AD18" s="24">
        <v>3680031.0700000003</v>
      </c>
      <c r="AE18" s="24">
        <v>3071177.6787610613</v>
      </c>
      <c r="AF18" s="24">
        <v>3348705.5314211333</v>
      </c>
      <c r="AG18" s="24">
        <v>3241681.57</v>
      </c>
      <c r="AH18" s="24">
        <v>2944485.956005052</v>
      </c>
      <c r="AI18" s="24">
        <v>3172307.883615246</v>
      </c>
      <c r="AJ18" s="24">
        <v>7189548.42</v>
      </c>
      <c r="AK18" s="24">
        <v>4061632.304569575</v>
      </c>
      <c r="AL18" s="24">
        <v>4567659.90182886</v>
      </c>
      <c r="AM18" s="24">
        <v>37775599.2</v>
      </c>
      <c r="AN18" s="24">
        <v>28199504.592691313</v>
      </c>
      <c r="AO18" s="24">
        <v>31322273.37314614</v>
      </c>
      <c r="AP18" s="25">
        <v>26675507.649999995</v>
      </c>
      <c r="AQ18" s="25">
        <v>22608642.942548025</v>
      </c>
      <c r="AR18" s="25">
        <v>25956624.002527956</v>
      </c>
      <c r="AS18" s="24">
        <f aca="true" t="shared" si="11" ref="AS18:CE18">SUM(AS19:AS20)</f>
        <v>1802117.5000000002</v>
      </c>
      <c r="AT18" s="24">
        <f t="shared" si="11"/>
        <v>1548412.0008406774</v>
      </c>
      <c r="AU18" s="24">
        <f t="shared" si="11"/>
        <v>1654538.396377051</v>
      </c>
      <c r="AV18" s="24">
        <f t="shared" si="11"/>
        <v>3499076.7500000005</v>
      </c>
      <c r="AW18" s="24">
        <f t="shared" si="11"/>
        <v>2365447.427554478</v>
      </c>
      <c r="AX18" s="24">
        <f t="shared" si="11"/>
        <v>2379508.0997684747</v>
      </c>
      <c r="AY18" s="24">
        <f t="shared" si="11"/>
        <v>1617552.2199999997</v>
      </c>
      <c r="AZ18" s="24">
        <f t="shared" si="11"/>
        <v>1578205.0242231518</v>
      </c>
      <c r="BA18" s="24">
        <f t="shared" si="11"/>
        <v>1686407.9814619783</v>
      </c>
      <c r="BB18" s="24">
        <f t="shared" si="11"/>
        <v>3374085.0600000005</v>
      </c>
      <c r="BC18" s="24">
        <f t="shared" si="11"/>
        <v>2530601.8534322823</v>
      </c>
      <c r="BD18" s="24">
        <f t="shared" si="11"/>
        <v>2724643.2292605345</v>
      </c>
      <c r="BE18" s="24">
        <f t="shared" si="11"/>
        <v>3355108.7</v>
      </c>
      <c r="BF18" s="24">
        <f t="shared" si="11"/>
        <v>2472242.6906902934</v>
      </c>
      <c r="BG18" s="24">
        <f t="shared" si="11"/>
        <v>2864879.8053730186</v>
      </c>
      <c r="BH18" s="24">
        <f t="shared" si="11"/>
        <v>3715504.130000001</v>
      </c>
      <c r="BI18" s="24">
        <f t="shared" si="11"/>
        <v>2881155.588665006</v>
      </c>
      <c r="BJ18" s="24">
        <f t="shared" si="11"/>
        <v>3263161.545226132</v>
      </c>
      <c r="BK18" s="24">
        <f t="shared" si="11"/>
        <v>3846679.2100000004</v>
      </c>
      <c r="BL18" s="24">
        <f t="shared" si="11"/>
        <v>2867562.339435252</v>
      </c>
      <c r="BM18" s="24">
        <f t="shared" si="11"/>
        <v>3223640.542234717</v>
      </c>
      <c r="BN18" s="24">
        <f t="shared" si="11"/>
        <v>3811537.859999999</v>
      </c>
      <c r="BO18" s="24">
        <f t="shared" si="11"/>
        <v>2852513.13815949</v>
      </c>
      <c r="BP18" s="24">
        <f t="shared" si="11"/>
        <v>3279455.921898995</v>
      </c>
      <c r="BQ18" s="24">
        <f t="shared" si="11"/>
        <v>3915446.9</v>
      </c>
      <c r="BR18" s="24">
        <f t="shared" si="11"/>
        <v>3514446.5282047866</v>
      </c>
      <c r="BS18" s="24">
        <f t="shared" si="11"/>
        <v>3747406.1337094</v>
      </c>
      <c r="BT18" s="24">
        <f t="shared" si="11"/>
        <v>3934909.1800000006</v>
      </c>
      <c r="BU18" s="24">
        <f t="shared" si="11"/>
        <v>2848866.6741151763</v>
      </c>
      <c r="BV18" s="24">
        <f t="shared" si="11"/>
        <v>3096245.7841231753</v>
      </c>
      <c r="BW18" s="24">
        <f t="shared" si="11"/>
        <v>3461230.58</v>
      </c>
      <c r="BX18" s="24">
        <f t="shared" si="11"/>
        <v>2652161.9137120917</v>
      </c>
      <c r="BY18" s="24">
        <f t="shared" si="11"/>
        <v>2897194.773762581</v>
      </c>
      <c r="BZ18" s="24">
        <f t="shared" si="11"/>
        <v>6759040.83</v>
      </c>
      <c r="CA18" s="24">
        <f t="shared" si="11"/>
        <v>4445987.484343539</v>
      </c>
      <c r="CB18" s="24">
        <f t="shared" si="11"/>
        <v>4839988.409289729</v>
      </c>
      <c r="CC18" s="52">
        <f>SUM(CC19:CC20)</f>
        <v>43092288.92</v>
      </c>
      <c r="CD18" s="52">
        <f>SUM(CD19:CD20)</f>
        <v>32557602.663376227</v>
      </c>
      <c r="CE18" s="52">
        <f t="shared" si="11"/>
        <v>35657070.62248579</v>
      </c>
      <c r="CF18" s="53">
        <v>37775599.2</v>
      </c>
      <c r="CG18" s="53">
        <v>28199504.592691313</v>
      </c>
      <c r="CH18" s="53">
        <v>31322273.37314614</v>
      </c>
      <c r="CI18" s="48">
        <f t="shared" si="4"/>
        <v>0.14074402081224968</v>
      </c>
      <c r="CJ18" s="54">
        <f t="shared" si="8"/>
        <v>0.13839344282896282</v>
      </c>
      <c r="CK18" s="79">
        <f>SUM(CK19:CK20)</f>
        <v>2644616.0100000016</v>
      </c>
      <c r="CL18" s="79">
        <f aca="true" t="shared" si="12" ref="CL18:DW18">SUM(CL19:CL20)</f>
        <v>2573906.981852527</v>
      </c>
      <c r="CM18" s="79">
        <f t="shared" si="12"/>
        <v>2608334.4347086516</v>
      </c>
      <c r="CN18" s="79">
        <f t="shared" si="12"/>
        <v>3779506.76</v>
      </c>
      <c r="CO18" s="79">
        <f t="shared" si="12"/>
        <v>2797378.0297084367</v>
      </c>
      <c r="CP18" s="79">
        <f t="shared" si="12"/>
        <v>2867809.8473067167</v>
      </c>
      <c r="CQ18" s="79">
        <f t="shared" si="12"/>
        <v>5038785.160000002</v>
      </c>
      <c r="CR18" s="79">
        <f t="shared" si="12"/>
        <v>4093433.8014346445</v>
      </c>
      <c r="CS18" s="79">
        <f t="shared" si="12"/>
        <v>4186665.942085268</v>
      </c>
      <c r="CT18" s="79">
        <f t="shared" si="12"/>
        <v>4703649.509999999</v>
      </c>
      <c r="CU18" s="79">
        <f t="shared" si="12"/>
        <v>3638067.0723807453</v>
      </c>
      <c r="CV18" s="79">
        <f t="shared" si="12"/>
        <v>3696181.305099708</v>
      </c>
      <c r="CW18" s="79">
        <f t="shared" si="12"/>
        <v>4540936.669999999</v>
      </c>
      <c r="CX18" s="79">
        <f t="shared" si="12"/>
        <v>3586895.37930528</v>
      </c>
      <c r="CY18" s="79">
        <f t="shared" si="12"/>
        <v>3661632.6090311715</v>
      </c>
      <c r="CZ18" s="79">
        <f t="shared" si="12"/>
        <v>6610429.000000001</v>
      </c>
      <c r="DA18" s="79">
        <f t="shared" si="12"/>
        <v>5900066.2496261615</v>
      </c>
      <c r="DB18" s="79">
        <f t="shared" si="12"/>
        <v>6078993.029652944</v>
      </c>
      <c r="DC18" s="79">
        <f t="shared" si="12"/>
        <v>6014036.769999999</v>
      </c>
      <c r="DD18" s="79">
        <f t="shared" si="12"/>
        <v>4757909.472396831</v>
      </c>
      <c r="DE18" s="79">
        <f t="shared" si="12"/>
        <v>4864337.210302511</v>
      </c>
      <c r="DF18" s="79">
        <f t="shared" si="12"/>
        <v>5574711.009999998</v>
      </c>
      <c r="DG18" s="79">
        <f t="shared" si="12"/>
        <v>4038541.812930048</v>
      </c>
      <c r="DH18" s="79">
        <f t="shared" si="12"/>
        <v>4143406.599451476</v>
      </c>
      <c r="DI18" s="79">
        <f t="shared" si="12"/>
        <v>4441439.27</v>
      </c>
      <c r="DJ18" s="79">
        <f t="shared" si="12"/>
        <v>3305851.5345498314</v>
      </c>
      <c r="DK18" s="79">
        <f>SUM(DK19:DK20)</f>
        <v>3742428.6958786706</v>
      </c>
      <c r="DL18" s="79">
        <f>SUM(DL19:DL20)</f>
        <v>5262823.200000002</v>
      </c>
      <c r="DM18" s="79">
        <f>SUM(DM19:DM20)</f>
        <v>2294063.3640101748</v>
      </c>
      <c r="DN18" s="79">
        <f>SUM(DN19:DN20)</f>
        <v>4208778.580163329</v>
      </c>
      <c r="DO18" s="79">
        <v>4712422.039999999</v>
      </c>
      <c r="DP18" s="79">
        <v>3458386.1982803624</v>
      </c>
      <c r="DQ18" s="79">
        <v>3897419.525495631</v>
      </c>
      <c r="DR18" s="79">
        <v>6225322.430000001</v>
      </c>
      <c r="DS18" s="79">
        <v>4879908.876608737</v>
      </c>
      <c r="DT18" s="79">
        <v>5476453.4126350405</v>
      </c>
      <c r="DU18" s="79">
        <f>SUM(DU19:DU20)</f>
        <v>59548677.83</v>
      </c>
      <c r="DV18" s="79">
        <f>SUM(DV19:DV20)</f>
        <v>45324408.77308378</v>
      </c>
      <c r="DW18" s="79">
        <f t="shared" si="12"/>
        <v>49432441.191811115</v>
      </c>
      <c r="DX18" s="79">
        <v>43092288.92</v>
      </c>
      <c r="DY18" s="79">
        <v>32557602.663376227</v>
      </c>
      <c r="DZ18" s="79">
        <v>35657070.62248579</v>
      </c>
      <c r="EA18" s="80">
        <v>0.38188709215588346</v>
      </c>
      <c r="EB18" s="81">
        <v>0.3863292841739616</v>
      </c>
      <c r="EC18" s="79">
        <v>8214186.59</v>
      </c>
      <c r="ED18" s="79">
        <v>4985796.077003032</v>
      </c>
      <c r="EE18" s="79">
        <v>5712898.915869288</v>
      </c>
      <c r="EF18" s="79">
        <v>4879145.48</v>
      </c>
      <c r="EG18" s="79">
        <v>3426928.094733456</v>
      </c>
      <c r="EH18" s="79">
        <v>3883085.0267279423</v>
      </c>
      <c r="EI18" s="79">
        <v>5741236.859999999</v>
      </c>
      <c r="EJ18" s="79">
        <v>4159808.6947260923</v>
      </c>
      <c r="EK18" s="79">
        <v>4637532.298845648</v>
      </c>
      <c r="EL18" s="79">
        <v>3866473.76</v>
      </c>
      <c r="EM18" s="79">
        <v>4115040.4036706523</v>
      </c>
      <c r="EN18" s="79">
        <v>4493591.501817404</v>
      </c>
      <c r="EO18" s="79">
        <v>6721048.17</v>
      </c>
      <c r="EP18" s="79">
        <v>4924316.541124227</v>
      </c>
      <c r="EQ18" s="79">
        <v>5449084.398070316</v>
      </c>
      <c r="ER18" s="79">
        <v>6423499.389999999</v>
      </c>
      <c r="ES18" s="79">
        <v>4038016.5576627958</v>
      </c>
      <c r="ET18" s="79">
        <v>4621943.08386523</v>
      </c>
      <c r="EU18" s="79">
        <v>6886524.67</v>
      </c>
      <c r="EV18" s="79">
        <v>4027357.9533596993</v>
      </c>
      <c r="EW18" s="79">
        <v>4615775.854657321</v>
      </c>
      <c r="EX18" s="79">
        <v>7352966.780000001</v>
      </c>
      <c r="EY18" s="79">
        <v>4929518.23308299</v>
      </c>
      <c r="EZ18" s="79">
        <v>5530705.633073839</v>
      </c>
      <c r="FA18" s="79">
        <v>5947169.919999999</v>
      </c>
      <c r="FB18" s="79">
        <v>4053273.964898075</v>
      </c>
      <c r="FC18" s="79">
        <v>4461899.904172617</v>
      </c>
      <c r="FD18" s="79">
        <v>4798799.149999998</v>
      </c>
      <c r="FE18" s="79">
        <v>3654548.660933297</v>
      </c>
      <c r="FF18" s="79">
        <v>4012467.1976173585</v>
      </c>
      <c r="FG18" s="79">
        <v>5376774.45</v>
      </c>
      <c r="FH18" s="79">
        <v>4676554.411596929</v>
      </c>
      <c r="FI18" s="79">
        <v>5110004.464533444</v>
      </c>
      <c r="FJ18" s="79">
        <v>6054274.240000001</v>
      </c>
      <c r="FK18" s="79">
        <v>4510954.281377105</v>
      </c>
      <c r="FL18" s="79">
        <v>4969758.778338963</v>
      </c>
    </row>
    <row r="19" spans="1:174" ht="15">
      <c r="A19" s="17">
        <v>1201</v>
      </c>
      <c r="B19" s="17" t="s">
        <v>18</v>
      </c>
      <c r="C19" s="18">
        <v>2114090.83</v>
      </c>
      <c r="D19" s="18">
        <v>1518550.3124003804</v>
      </c>
      <c r="E19" s="18">
        <v>1789740.22440722</v>
      </c>
      <c r="F19" s="18">
        <v>2328589.94</v>
      </c>
      <c r="G19" s="18">
        <v>1594736.179546876</v>
      </c>
      <c r="H19" s="18">
        <v>1917538.5728621008</v>
      </c>
      <c r="I19" s="18">
        <v>1792350.36</v>
      </c>
      <c r="J19" s="18">
        <v>1112606.235078261</v>
      </c>
      <c r="K19" s="18">
        <v>1333124.0512051324</v>
      </c>
      <c r="L19" s="18">
        <v>1937768.4199999997</v>
      </c>
      <c r="M19" s="18">
        <v>1340288.7667215043</v>
      </c>
      <c r="N19" s="18">
        <v>1474261.589385622</v>
      </c>
      <c r="O19" s="18">
        <v>1666414.03</v>
      </c>
      <c r="P19" s="18">
        <v>1155310.6702964846</v>
      </c>
      <c r="Q19" s="18">
        <v>1284474.01864233</v>
      </c>
      <c r="R19" s="18">
        <v>3300925.4</v>
      </c>
      <c r="S19" s="18">
        <v>2166207.279432048</v>
      </c>
      <c r="T19" s="18">
        <v>2411390.1985480445</v>
      </c>
      <c r="U19" s="18">
        <v>2893533.8900000006</v>
      </c>
      <c r="V19" s="18">
        <v>2063428.061453287</v>
      </c>
      <c r="W19" s="18">
        <v>2278494.8368683513</v>
      </c>
      <c r="X19" s="18">
        <v>3351320.6799999997</v>
      </c>
      <c r="Y19" s="18">
        <v>2477590.2739973385</v>
      </c>
      <c r="Z19" s="18">
        <v>2680357.730532852</v>
      </c>
      <c r="AA19" s="18">
        <v>3680148.6700000004</v>
      </c>
      <c r="AB19" s="18">
        <v>2374350.0891563455</v>
      </c>
      <c r="AC19" s="18">
        <v>2655152.591584168</v>
      </c>
      <c r="AD19" s="18">
        <v>3592482.87</v>
      </c>
      <c r="AE19" s="18">
        <v>2666099.3902863087</v>
      </c>
      <c r="AF19" s="18">
        <v>2934490.508110358</v>
      </c>
      <c r="AG19" s="18">
        <v>3179814.9699999997</v>
      </c>
      <c r="AH19" s="18">
        <v>2692730.366731538</v>
      </c>
      <c r="AI19" s="18">
        <v>2910561.6941471193</v>
      </c>
      <c r="AJ19" s="18">
        <v>7080241.46</v>
      </c>
      <c r="AK19" s="18">
        <v>3568141.6486734333</v>
      </c>
      <c r="AL19" s="18">
        <v>4059560.5943228067</v>
      </c>
      <c r="AM19" s="18">
        <v>36917681.52</v>
      </c>
      <c r="AN19" s="18">
        <v>24730039.273773808</v>
      </c>
      <c r="AO19" s="18">
        <v>27729146.61061611</v>
      </c>
      <c r="AP19" s="19">
        <v>25982688.789999995</v>
      </c>
      <c r="AQ19" s="19">
        <v>18909739.91739034</v>
      </c>
      <c r="AR19" s="19">
        <v>22126834.30911948</v>
      </c>
      <c r="AS19" s="18">
        <v>1762377.7800000003</v>
      </c>
      <c r="AT19" s="18">
        <v>1374089.9196084961</v>
      </c>
      <c r="AU19" s="18">
        <v>1476485.4602293693</v>
      </c>
      <c r="AV19" s="18">
        <v>3449273.7500000005</v>
      </c>
      <c r="AW19" s="18">
        <v>2124708.40519473</v>
      </c>
      <c r="AX19" s="18">
        <v>2138769.077408727</v>
      </c>
      <c r="AY19" s="18">
        <v>1551152.5599999998</v>
      </c>
      <c r="AZ19" s="18">
        <v>1263305.7855499547</v>
      </c>
      <c r="BA19" s="18">
        <v>1360668.0037525948</v>
      </c>
      <c r="BB19" s="18">
        <v>3288637.9800000004</v>
      </c>
      <c r="BC19" s="18">
        <v>2154441.953016372</v>
      </c>
      <c r="BD19" s="18">
        <v>2337029.3350323136</v>
      </c>
      <c r="BE19" s="18">
        <v>3289510.62</v>
      </c>
      <c r="BF19" s="18">
        <v>2136250.861005432</v>
      </c>
      <c r="BG19" s="18">
        <v>2517232.9964803774</v>
      </c>
      <c r="BH19" s="18">
        <v>3595878.130000001</v>
      </c>
      <c r="BI19" s="18">
        <v>2399472.0026786467</v>
      </c>
      <c r="BJ19" s="18">
        <v>2763182.1367674805</v>
      </c>
      <c r="BK19" s="18">
        <v>3810714.8500000006</v>
      </c>
      <c r="BL19" s="18">
        <v>2705504.5087786717</v>
      </c>
      <c r="BM19" s="18">
        <v>3055348.2549860417</v>
      </c>
      <c r="BN19" s="18">
        <v>3680777.459999999</v>
      </c>
      <c r="BO19" s="18">
        <v>2332885.034715457</v>
      </c>
      <c r="BP19" s="18">
        <v>2730110.5003314</v>
      </c>
      <c r="BQ19" s="18">
        <v>3444508.59</v>
      </c>
      <c r="BR19" s="18">
        <v>2335284.0393599505</v>
      </c>
      <c r="BS19" s="18">
        <v>2532339.4195525385</v>
      </c>
      <c r="BT19" s="18">
        <v>3795618.360000001</v>
      </c>
      <c r="BU19" s="18">
        <v>2335051.7944811033</v>
      </c>
      <c r="BV19" s="18">
        <v>2570119.5945310937</v>
      </c>
      <c r="BW19" s="18">
        <v>3392480.3000000003</v>
      </c>
      <c r="BX19" s="18">
        <v>2297025.0420470573</v>
      </c>
      <c r="BY19" s="18">
        <v>2535025.5760686644</v>
      </c>
      <c r="BZ19" s="18">
        <v>6687753.33</v>
      </c>
      <c r="CA19" s="18">
        <v>4087266.4777278537</v>
      </c>
      <c r="CB19" s="57">
        <v>4474022.110720978</v>
      </c>
      <c r="CC19" s="49">
        <f aca="true" t="shared" si="13" ref="CC19:CE20">AS19+AV19+AY19+BB19+BE19+BH19+BK19+BN19+BQ19+BT19+BW19+BZ19</f>
        <v>41748683.71</v>
      </c>
      <c r="CD19" s="49">
        <f t="shared" si="13"/>
        <v>27545285.824163727</v>
      </c>
      <c r="CE19" s="49">
        <f t="shared" si="13"/>
        <v>30490332.465861578</v>
      </c>
      <c r="CF19" s="50">
        <v>36917681.52</v>
      </c>
      <c r="CG19" s="50">
        <v>24730039.273773808</v>
      </c>
      <c r="CH19" s="50">
        <v>27729146.61061611</v>
      </c>
      <c r="CI19" s="51">
        <f t="shared" si="4"/>
        <v>0.13085876444821753</v>
      </c>
      <c r="CJ19" s="61">
        <f t="shared" si="8"/>
        <v>0.09957702247455202</v>
      </c>
      <c r="CK19" s="31">
        <v>2586872.4100000015</v>
      </c>
      <c r="CL19" s="31">
        <v>2286617.3564816657</v>
      </c>
      <c r="CM19" s="31">
        <v>2320951.469599272</v>
      </c>
      <c r="CN19" s="31">
        <v>3721595.96</v>
      </c>
      <c r="CO19" s="31">
        <v>2508350.541525749</v>
      </c>
      <c r="CP19" s="31">
        <v>2578771.8437077855</v>
      </c>
      <c r="CQ19" s="31">
        <v>4960931.440000002</v>
      </c>
      <c r="CR19" s="31">
        <v>3715097.825007177</v>
      </c>
      <c r="CS19" s="31">
        <v>3808327.698463105</v>
      </c>
      <c r="CT19" s="31">
        <v>4629615.329999999</v>
      </c>
      <c r="CU19" s="31">
        <v>3268300.5946521214</v>
      </c>
      <c r="CV19" s="31">
        <v>3326351.7518612607</v>
      </c>
      <c r="CW19" s="31">
        <v>4472063.669999999</v>
      </c>
      <c r="CX19" s="31">
        <v>3257991.694867451</v>
      </c>
      <c r="CY19" s="31">
        <v>3332728.16689354</v>
      </c>
      <c r="CZ19" s="31">
        <v>6541172.400000001</v>
      </c>
      <c r="DA19" s="31">
        <v>5543385.977530615</v>
      </c>
      <c r="DB19" s="31">
        <v>5722312.757557398</v>
      </c>
      <c r="DC19" s="31">
        <v>5931443.869999998</v>
      </c>
      <c r="DD19" s="31">
        <v>4352484.58966133</v>
      </c>
      <c r="DE19" s="31">
        <v>4448581.04875976</v>
      </c>
      <c r="DF19" s="31">
        <v>5492528.089999998</v>
      </c>
      <c r="DG19" s="31">
        <v>3702083.5300428346</v>
      </c>
      <c r="DH19" s="31">
        <v>3805898.861783575</v>
      </c>
      <c r="DI19" s="31">
        <v>4359611.67</v>
      </c>
      <c r="DJ19" s="31">
        <v>2960181.7568801153</v>
      </c>
      <c r="DK19" s="31">
        <v>3384540.9890900333</v>
      </c>
      <c r="DL19" s="31">
        <v>5192080.480000002</v>
      </c>
      <c r="DM19" s="31">
        <v>1924983.9469084092</v>
      </c>
      <c r="DN19" s="31">
        <v>3827931.1875513988</v>
      </c>
      <c r="DO19" s="31">
        <v>4393831.919999999</v>
      </c>
      <c r="DP19" s="31">
        <v>3138642.348739217</v>
      </c>
      <c r="DQ19" s="31">
        <v>3555200.868929783</v>
      </c>
      <c r="DR19" s="31">
        <v>6135706.680000001</v>
      </c>
      <c r="DS19" s="31">
        <v>4418277.290699859</v>
      </c>
      <c r="DT19" s="31">
        <v>5000190.31652419</v>
      </c>
      <c r="DU19" s="31">
        <f>CK19+CN19+CQ19+CT19+CW19+CZ19+DC19+DF19+DI19+DL19+DO19+DR19</f>
        <v>58417453.92</v>
      </c>
      <c r="DV19" s="31">
        <f>CL19+CO19+CR19+CU19+CX19+DA19+DD19+DG19+DJ19+DM19+DP19+DS19</f>
        <v>41076397.45299655</v>
      </c>
      <c r="DW19" s="31">
        <f t="shared" si="10"/>
        <v>45111786.9607211</v>
      </c>
      <c r="DX19" s="31">
        <v>41748683.71</v>
      </c>
      <c r="DY19" s="31">
        <v>27545285.824163727</v>
      </c>
      <c r="DZ19" s="31">
        <v>30490332.465861578</v>
      </c>
      <c r="EA19" s="82">
        <v>0.3992645690529246</v>
      </c>
      <c r="EB19" s="83">
        <v>0.47954395089756385</v>
      </c>
      <c r="EC19" s="31">
        <v>8187280.08</v>
      </c>
      <c r="ED19" s="31">
        <v>4924774.021039636</v>
      </c>
      <c r="EE19" s="31">
        <v>5649941.426342703</v>
      </c>
      <c r="EF19" s="31">
        <v>4780999.48</v>
      </c>
      <c r="EG19" s="31">
        <v>2943767.7849080884</v>
      </c>
      <c r="EH19" s="31">
        <v>3385389.218014707</v>
      </c>
      <c r="EI19" s="31">
        <v>5689259.819999999</v>
      </c>
      <c r="EJ19" s="31">
        <v>3884634.012820045</v>
      </c>
      <c r="EK19" s="31">
        <v>4354273.954053905</v>
      </c>
      <c r="EL19" s="31">
        <v>3796765.63</v>
      </c>
      <c r="EM19" s="31">
        <v>3743144.5391399325</v>
      </c>
      <c r="EN19" s="31">
        <v>4110469.8235939466</v>
      </c>
      <c r="EO19" s="31">
        <v>6645335.18</v>
      </c>
      <c r="EP19" s="31">
        <v>4565323.416879333</v>
      </c>
      <c r="EQ19" s="31">
        <v>5079280.961051227</v>
      </c>
      <c r="ER19" s="31">
        <v>6346926.869999999</v>
      </c>
      <c r="ES19" s="31">
        <v>3689516.5163841518</v>
      </c>
      <c r="ET19" s="31">
        <v>4263123.604434795</v>
      </c>
      <c r="EU19" s="31">
        <v>6830925.91</v>
      </c>
      <c r="EV19" s="31">
        <v>3815052.658228493</v>
      </c>
      <c r="EW19" s="31">
        <v>4397254.707463116</v>
      </c>
      <c r="EX19" s="31">
        <v>7266251.300000001</v>
      </c>
      <c r="EY19" s="31">
        <v>4518143.849933872</v>
      </c>
      <c r="EZ19" s="31">
        <v>5107708.402233877</v>
      </c>
      <c r="FA19" s="31">
        <v>5862212.429999999</v>
      </c>
      <c r="FB19" s="31">
        <v>3591305.8797911927</v>
      </c>
      <c r="FC19" s="31">
        <v>3998690.2994729825</v>
      </c>
      <c r="FD19" s="31">
        <v>4705785.589999998</v>
      </c>
      <c r="FE19" s="31">
        <v>3162961.257896216</v>
      </c>
      <c r="FF19" s="31">
        <v>3507090.757837119</v>
      </c>
      <c r="FG19" s="31">
        <v>5279637.63</v>
      </c>
      <c r="FH19" s="31">
        <v>4202257.3890811885</v>
      </c>
      <c r="FI19" s="31">
        <v>4622143.140620988</v>
      </c>
      <c r="FJ19" s="31">
        <v>5950027.880000001</v>
      </c>
      <c r="FK19" s="31">
        <v>3968653.5583225344</v>
      </c>
      <c r="FL19" s="31">
        <v>4412674.89318326</v>
      </c>
      <c r="FM19" s="20"/>
      <c r="FN19" s="20"/>
      <c r="FO19" s="20"/>
      <c r="FP19" s="20"/>
      <c r="FQ19" s="20"/>
      <c r="FR19" s="20"/>
    </row>
    <row r="20" spans="1:174" s="20" customFormat="1" ht="15">
      <c r="A20" s="17">
        <v>1202</v>
      </c>
      <c r="B20" s="17" t="s">
        <v>19</v>
      </c>
      <c r="C20" s="18">
        <v>181677.9</v>
      </c>
      <c r="D20" s="18">
        <v>393364.0807612499</v>
      </c>
      <c r="E20" s="18">
        <v>417296.30145321257</v>
      </c>
      <c r="F20" s="18">
        <v>31373.88</v>
      </c>
      <c r="G20" s="18">
        <v>186525.77340533302</v>
      </c>
      <c r="H20" s="18">
        <v>192762.9672336118</v>
      </c>
      <c r="I20" s="18">
        <v>38900.66</v>
      </c>
      <c r="J20" s="18">
        <v>218793.84691300502</v>
      </c>
      <c r="K20" s="18">
        <v>223556.03084205018</v>
      </c>
      <c r="L20" s="18">
        <v>44236.44</v>
      </c>
      <c r="M20" s="18">
        <v>153977.06536064876</v>
      </c>
      <c r="N20" s="18">
        <v>172609.80965552916</v>
      </c>
      <c r="O20" s="18">
        <v>39819.24</v>
      </c>
      <c r="P20" s="18">
        <v>276302.17200469703</v>
      </c>
      <c r="Q20" s="18">
        <v>282389.476996183</v>
      </c>
      <c r="R20" s="18">
        <v>38781.04</v>
      </c>
      <c r="S20" s="18">
        <v>124431.62235242545</v>
      </c>
      <c r="T20" s="18">
        <v>128525.44446107624</v>
      </c>
      <c r="U20" s="18">
        <v>46303.880000000005</v>
      </c>
      <c r="V20" s="18">
        <v>181799.5087486777</v>
      </c>
      <c r="W20" s="18">
        <v>187113.08134512807</v>
      </c>
      <c r="X20" s="18">
        <v>94383.28</v>
      </c>
      <c r="Y20" s="18">
        <v>348379.921413335</v>
      </c>
      <c r="Z20" s="18">
        <v>358447.01252402377</v>
      </c>
      <c r="AA20" s="18">
        <v>83719.6</v>
      </c>
      <c r="AB20" s="18">
        <v>435566.7943137244</v>
      </c>
      <c r="AC20" s="18">
        <v>446366.11773425736</v>
      </c>
      <c r="AD20" s="18">
        <v>87548.2</v>
      </c>
      <c r="AE20" s="18">
        <v>405078.28847475274</v>
      </c>
      <c r="AF20" s="18">
        <v>414215.02331077564</v>
      </c>
      <c r="AG20" s="18">
        <v>61866.6</v>
      </c>
      <c r="AH20" s="18">
        <v>251755.58927351402</v>
      </c>
      <c r="AI20" s="18">
        <v>261746.18946812695</v>
      </c>
      <c r="AJ20" s="18">
        <v>109306.96</v>
      </c>
      <c r="AK20" s="18">
        <v>493490.6558961414</v>
      </c>
      <c r="AL20" s="18">
        <v>508099.3075060533</v>
      </c>
      <c r="AM20" s="18">
        <v>857917.6799999998</v>
      </c>
      <c r="AN20" s="18">
        <v>3469465.3189175045</v>
      </c>
      <c r="AO20" s="18">
        <v>3593126.7625300284</v>
      </c>
      <c r="AP20" s="19">
        <v>692818.8599999999</v>
      </c>
      <c r="AQ20" s="19">
        <v>3698903.0251576877</v>
      </c>
      <c r="AR20" s="19">
        <v>3829789.693408474</v>
      </c>
      <c r="AS20" s="18">
        <v>39739.72</v>
      </c>
      <c r="AT20" s="18">
        <v>174322.0812321814</v>
      </c>
      <c r="AU20" s="18">
        <v>178052.9361476816</v>
      </c>
      <c r="AV20" s="18">
        <v>49803</v>
      </c>
      <c r="AW20" s="18">
        <v>240739.02235974814</v>
      </c>
      <c r="AX20" s="18">
        <v>240739.02235974814</v>
      </c>
      <c r="AY20" s="18">
        <v>66399.66</v>
      </c>
      <c r="AZ20" s="18">
        <v>314899.23867319705</v>
      </c>
      <c r="BA20" s="18">
        <v>325739.9777093835</v>
      </c>
      <c r="BB20" s="18">
        <v>85447.08</v>
      </c>
      <c r="BC20" s="18">
        <v>376159.9004159106</v>
      </c>
      <c r="BD20" s="18">
        <v>387613.89422822074</v>
      </c>
      <c r="BE20" s="18">
        <v>65598.08</v>
      </c>
      <c r="BF20" s="18">
        <v>335991.8296848616</v>
      </c>
      <c r="BG20" s="18">
        <v>347646.80889264133</v>
      </c>
      <c r="BH20" s="18">
        <v>119626</v>
      </c>
      <c r="BI20" s="18">
        <v>481683.58598635957</v>
      </c>
      <c r="BJ20" s="18">
        <v>499979.4084586517</v>
      </c>
      <c r="BK20" s="18">
        <v>35964.36</v>
      </c>
      <c r="BL20" s="18">
        <v>162057.83065657996</v>
      </c>
      <c r="BM20" s="18">
        <v>168292.2872486751</v>
      </c>
      <c r="BN20" s="18">
        <v>130760.4</v>
      </c>
      <c r="BO20" s="18">
        <v>519628.1034440331</v>
      </c>
      <c r="BP20" s="18">
        <v>549345.4215675951</v>
      </c>
      <c r="BQ20" s="18">
        <v>470938.31</v>
      </c>
      <c r="BR20" s="18">
        <v>1179162.488844836</v>
      </c>
      <c r="BS20" s="18">
        <v>1215066.7141568614</v>
      </c>
      <c r="BT20" s="18">
        <v>139290.82</v>
      </c>
      <c r="BU20" s="18">
        <v>513814.87963407324</v>
      </c>
      <c r="BV20" s="18">
        <v>526126.1895920816</v>
      </c>
      <c r="BW20" s="18">
        <v>68750.28</v>
      </c>
      <c r="BX20" s="18">
        <v>355136.8716650344</v>
      </c>
      <c r="BY20" s="18">
        <v>362169.1976939163</v>
      </c>
      <c r="BZ20" s="18">
        <v>71287.5</v>
      </c>
      <c r="CA20" s="18">
        <v>358721.0066156853</v>
      </c>
      <c r="CB20" s="57">
        <v>365966.2985687505</v>
      </c>
      <c r="CC20" s="49">
        <f t="shared" si="13"/>
        <v>1343605.2100000002</v>
      </c>
      <c r="CD20" s="49">
        <f t="shared" si="13"/>
        <v>5012316.8392125</v>
      </c>
      <c r="CE20" s="49">
        <f t="shared" si="13"/>
        <v>5166738.156624206</v>
      </c>
      <c r="CF20" s="50">
        <v>857917.6799999998</v>
      </c>
      <c r="CG20" s="50">
        <v>3469465.3189175045</v>
      </c>
      <c r="CH20" s="50">
        <v>3593126.7625300284</v>
      </c>
      <c r="CI20" s="51">
        <f t="shared" si="4"/>
        <v>0.5661236984881819</v>
      </c>
      <c r="CJ20" s="61">
        <f t="shared" si="8"/>
        <v>0.4379504253799693</v>
      </c>
      <c r="CK20" s="18">
        <v>57743.6</v>
      </c>
      <c r="CL20" s="18">
        <v>287289.6253708612</v>
      </c>
      <c r="CM20" s="18">
        <v>287382.9651093793</v>
      </c>
      <c r="CN20" s="18">
        <v>57910.8</v>
      </c>
      <c r="CO20" s="18">
        <v>289027.48818268767</v>
      </c>
      <c r="CP20" s="18">
        <v>289038.0035989311</v>
      </c>
      <c r="CQ20" s="18">
        <v>77853.72</v>
      </c>
      <c r="CR20" s="18">
        <v>378335.9764274675</v>
      </c>
      <c r="CS20" s="18">
        <v>378338.2436221631</v>
      </c>
      <c r="CT20" s="18">
        <v>74034.18</v>
      </c>
      <c r="CU20" s="18">
        <v>369766.4777286237</v>
      </c>
      <c r="CV20" s="18">
        <v>369829.5532384474</v>
      </c>
      <c r="CW20" s="18">
        <v>68873</v>
      </c>
      <c r="CX20" s="18">
        <v>328903.68443782866</v>
      </c>
      <c r="CY20" s="18">
        <v>328904.4421376318</v>
      </c>
      <c r="CZ20" s="18">
        <v>69256.6</v>
      </c>
      <c r="DA20" s="18">
        <v>356680.2720955462</v>
      </c>
      <c r="DB20" s="18">
        <v>356680.2720955462</v>
      </c>
      <c r="DC20" s="18">
        <v>82592.9</v>
      </c>
      <c r="DD20" s="18">
        <v>405424.88273550133</v>
      </c>
      <c r="DE20" s="18">
        <v>415756.1615427511</v>
      </c>
      <c r="DF20" s="18">
        <v>82182.92</v>
      </c>
      <c r="DG20" s="18">
        <v>336458.2828872134</v>
      </c>
      <c r="DH20" s="18">
        <v>337507.73766790074</v>
      </c>
      <c r="DI20" s="18">
        <v>81827.6</v>
      </c>
      <c r="DJ20" s="18">
        <v>345669.7776697159</v>
      </c>
      <c r="DK20" s="18">
        <v>357887.7067886374</v>
      </c>
      <c r="DL20" s="18">
        <v>70742.72</v>
      </c>
      <c r="DM20" s="18">
        <v>369079.4171017653</v>
      </c>
      <c r="DN20" s="18">
        <v>380847.3926119303</v>
      </c>
      <c r="DO20" s="18">
        <v>318590.12</v>
      </c>
      <c r="DP20" s="18">
        <v>319743.84954114514</v>
      </c>
      <c r="DQ20" s="18">
        <v>342218.65656584833</v>
      </c>
      <c r="DR20" s="18">
        <v>89615.75</v>
      </c>
      <c r="DS20" s="18">
        <v>461631.58590887743</v>
      </c>
      <c r="DT20" s="18">
        <v>476263.09611085017</v>
      </c>
      <c r="DU20" s="18">
        <f>CK20+CN20+CQ20+CT20+CW20+CZ20+DC20+DF20+DI20+DL20+DO20+DR20</f>
        <v>1131223.9100000001</v>
      </c>
      <c r="DV20" s="18">
        <f>CL20+CO20+CR20+CU20+CX20+DA20+DD20+DG20+DJ20+DM20+DP20+DS20</f>
        <v>4248011.320087234</v>
      </c>
      <c r="DW20" s="18">
        <f t="shared" si="10"/>
        <v>4320654.231090017</v>
      </c>
      <c r="DX20" s="18">
        <v>1343605.2100000002</v>
      </c>
      <c r="DY20" s="18">
        <v>5012316.8392125</v>
      </c>
      <c r="DZ20" s="18">
        <v>5166738.156624206</v>
      </c>
      <c r="EA20" s="51">
        <v>-0.15806823196227415</v>
      </c>
      <c r="EB20" s="61">
        <v>-0.16375591328340044</v>
      </c>
      <c r="EC20" s="18">
        <v>26906.51</v>
      </c>
      <c r="ED20" s="18">
        <v>61022.05596339641</v>
      </c>
      <c r="EE20" s="18">
        <v>62957.48952658493</v>
      </c>
      <c r="EF20" s="18">
        <v>98146</v>
      </c>
      <c r="EG20" s="18">
        <v>483160.3098253676</v>
      </c>
      <c r="EH20" s="18">
        <v>497695.8087132353</v>
      </c>
      <c r="EI20" s="18">
        <v>51977.04</v>
      </c>
      <c r="EJ20" s="18">
        <v>275174.68190604716</v>
      </c>
      <c r="EK20" s="18">
        <v>283258.3447917427</v>
      </c>
      <c r="EL20" s="18">
        <v>69708.13</v>
      </c>
      <c r="EM20" s="18">
        <v>371895.86453071964</v>
      </c>
      <c r="EN20" s="18">
        <v>383121.6782234573</v>
      </c>
      <c r="EO20" s="18">
        <v>75712.98999999999</v>
      </c>
      <c r="EP20" s="18">
        <v>358993.1242448949</v>
      </c>
      <c r="EQ20" s="18">
        <v>369803.43701908883</v>
      </c>
      <c r="ER20" s="18">
        <v>76572.51999999999</v>
      </c>
      <c r="ES20" s="18">
        <v>348500.0412786439</v>
      </c>
      <c r="ET20" s="18">
        <v>358819.47943043493</v>
      </c>
      <c r="EU20" s="18">
        <v>55598.759999999995</v>
      </c>
      <c r="EV20" s="18">
        <v>212305.2951312067</v>
      </c>
      <c r="EW20" s="18">
        <v>218521.14719420506</v>
      </c>
      <c r="EX20" s="18">
        <v>86715.48000000001</v>
      </c>
      <c r="EY20" s="18">
        <v>411374.3831491178</v>
      </c>
      <c r="EZ20" s="18">
        <v>422997.23083996255</v>
      </c>
      <c r="FA20" s="18">
        <v>84957.48999999999</v>
      </c>
      <c r="FB20" s="18">
        <v>461968.08510688227</v>
      </c>
      <c r="FC20" s="18">
        <v>463209.6046996341</v>
      </c>
      <c r="FD20" s="18">
        <v>93013.56</v>
      </c>
      <c r="FE20" s="18">
        <v>491587.40303708083</v>
      </c>
      <c r="FF20" s="18">
        <v>505376.4397802396</v>
      </c>
      <c r="FG20" s="18">
        <v>97136.82</v>
      </c>
      <c r="FH20" s="18">
        <v>474297.0225157406</v>
      </c>
      <c r="FI20" s="18">
        <v>487861.3239124557</v>
      </c>
      <c r="FJ20" s="18">
        <v>104246.36</v>
      </c>
      <c r="FK20" s="18">
        <v>542300.7230545706</v>
      </c>
      <c r="FL20" s="18">
        <v>557083.8851557025</v>
      </c>
      <c r="FM20" s="4"/>
      <c r="FN20" s="4"/>
      <c r="FO20" s="4"/>
      <c r="FP20" s="4"/>
      <c r="FQ20" s="4"/>
      <c r="FR20" s="4"/>
    </row>
    <row r="21" spans="1:168" s="20" customFormat="1" ht="15">
      <c r="A21" s="15">
        <v>1300</v>
      </c>
      <c r="B21" s="23" t="s">
        <v>20</v>
      </c>
      <c r="C21" s="24">
        <v>1868800.1400000001</v>
      </c>
      <c r="D21" s="24">
        <v>5308740.491741357</v>
      </c>
      <c r="E21" s="24">
        <v>6152621.130038405</v>
      </c>
      <c r="F21" s="24">
        <v>1803113.0299999998</v>
      </c>
      <c r="G21" s="24">
        <v>10619350.648095451</v>
      </c>
      <c r="H21" s="24">
        <v>11903748.685237886</v>
      </c>
      <c r="I21" s="24">
        <v>1746348.41</v>
      </c>
      <c r="J21" s="24">
        <v>4143763.5209619687</v>
      </c>
      <c r="K21" s="24">
        <v>4689079.174497953</v>
      </c>
      <c r="L21" s="24">
        <v>782484.29</v>
      </c>
      <c r="M21" s="24">
        <v>3766398.0697577093</v>
      </c>
      <c r="N21" s="24">
        <v>4026505.1339229383</v>
      </c>
      <c r="O21" s="24">
        <v>1467729.06</v>
      </c>
      <c r="P21" s="24">
        <v>4714632.350877455</v>
      </c>
      <c r="Q21" s="24">
        <v>5232452.318834156</v>
      </c>
      <c r="R21" s="24">
        <v>2028417.27</v>
      </c>
      <c r="S21" s="24">
        <v>4971314.547092347</v>
      </c>
      <c r="T21" s="24">
        <v>5511746.273262842</v>
      </c>
      <c r="U21" s="24">
        <v>2266391.9400000004</v>
      </c>
      <c r="V21" s="24">
        <v>6450045.243035601</v>
      </c>
      <c r="W21" s="24">
        <v>7154072.313893203</v>
      </c>
      <c r="X21" s="24">
        <v>2509113.07</v>
      </c>
      <c r="Y21" s="24">
        <v>6359535.726403935</v>
      </c>
      <c r="Z21" s="24">
        <v>7044410.258168066</v>
      </c>
      <c r="AA21" s="24">
        <v>2691055.1799999997</v>
      </c>
      <c r="AB21" s="24">
        <v>6838624.621108318</v>
      </c>
      <c r="AC21" s="24">
        <v>7618059.394365438</v>
      </c>
      <c r="AD21" s="24">
        <v>2749145.5300000003</v>
      </c>
      <c r="AE21" s="24">
        <v>6463084.939469026</v>
      </c>
      <c r="AF21" s="24">
        <v>7204404.141967728</v>
      </c>
      <c r="AG21" s="24">
        <v>2196170.9000000004</v>
      </c>
      <c r="AH21" s="24">
        <v>6046304.210233742</v>
      </c>
      <c r="AI21" s="24">
        <v>6673926.616798824</v>
      </c>
      <c r="AJ21" s="24">
        <v>2328461.9</v>
      </c>
      <c r="AK21" s="24">
        <v>5982047.086167637</v>
      </c>
      <c r="AL21" s="24">
        <v>6518727.284034826</v>
      </c>
      <c r="AM21" s="24">
        <v>24437230.720000003</v>
      </c>
      <c r="AN21" s="24">
        <v>71663841.45494455</v>
      </c>
      <c r="AO21" s="24">
        <v>79729752.72502227</v>
      </c>
      <c r="AP21" s="25">
        <v>22536643.33</v>
      </c>
      <c r="AQ21" s="25">
        <v>68036013.56204431</v>
      </c>
      <c r="AR21" s="25">
        <v>78336688.58192782</v>
      </c>
      <c r="AS21" s="24">
        <f aca="true" t="shared" si="14" ref="AS21:CD21">SUM(AS22:AS24)</f>
        <v>2068018.4300000002</v>
      </c>
      <c r="AT21" s="24">
        <f t="shared" si="14"/>
        <v>3828567.294442846</v>
      </c>
      <c r="AU21" s="24">
        <f t="shared" si="14"/>
        <v>4179793.197653196</v>
      </c>
      <c r="AV21" s="24">
        <f t="shared" si="14"/>
        <v>2038940.9899999998</v>
      </c>
      <c r="AW21" s="24">
        <f t="shared" si="14"/>
        <v>6288987.026129985</v>
      </c>
      <c r="AX21" s="24">
        <f t="shared" si="14"/>
        <v>6334277.180399131</v>
      </c>
      <c r="AY21" s="24">
        <f t="shared" si="14"/>
        <v>2447817.27</v>
      </c>
      <c r="AZ21" s="24">
        <f t="shared" si="14"/>
        <v>6396693.28467571</v>
      </c>
      <c r="BA21" s="24">
        <f t="shared" si="14"/>
        <v>7018219.430167997</v>
      </c>
      <c r="BB21" s="24">
        <f t="shared" si="14"/>
        <v>2006984.23</v>
      </c>
      <c r="BC21" s="24">
        <f t="shared" si="14"/>
        <v>5421023.354298763</v>
      </c>
      <c r="BD21" s="24">
        <f t="shared" si="14"/>
        <v>5895783.03403739</v>
      </c>
      <c r="BE21" s="24">
        <f t="shared" si="14"/>
        <v>2614542.21</v>
      </c>
      <c r="BF21" s="24">
        <f t="shared" si="14"/>
        <v>24099854.48125243</v>
      </c>
      <c r="BG21" s="24">
        <f t="shared" si="14"/>
        <v>26546413.495798785</v>
      </c>
      <c r="BH21" s="24">
        <f t="shared" si="14"/>
        <v>2533433.75</v>
      </c>
      <c r="BI21" s="24">
        <f t="shared" si="14"/>
        <v>9087165.764912093</v>
      </c>
      <c r="BJ21" s="24">
        <f t="shared" si="14"/>
        <v>10332928.397971123</v>
      </c>
      <c r="BK21" s="24">
        <f t="shared" si="14"/>
        <v>2431743.97</v>
      </c>
      <c r="BL21" s="24">
        <f t="shared" si="14"/>
        <v>7213013.343885269</v>
      </c>
      <c r="BM21" s="24">
        <f t="shared" si="14"/>
        <v>8208852.465482013</v>
      </c>
      <c r="BN21" s="24">
        <f t="shared" si="14"/>
        <v>2983550.01</v>
      </c>
      <c r="BO21" s="24">
        <f t="shared" si="14"/>
        <v>8528041.256570045</v>
      </c>
      <c r="BP21" s="24">
        <f t="shared" si="14"/>
        <v>9675467.109792506</v>
      </c>
      <c r="BQ21" s="24">
        <f t="shared" si="14"/>
        <v>2271308.21</v>
      </c>
      <c r="BR21" s="24">
        <f t="shared" si="14"/>
        <v>7291310.401205821</v>
      </c>
      <c r="BS21" s="24">
        <f t="shared" si="14"/>
        <v>8238961.757413104</v>
      </c>
      <c r="BT21" s="24">
        <f t="shared" si="14"/>
        <v>2700779.44</v>
      </c>
      <c r="BU21" s="24">
        <f t="shared" si="14"/>
        <v>9166554.433333334</v>
      </c>
      <c r="BV21" s="24">
        <f t="shared" si="14"/>
        <v>10327203.099950006</v>
      </c>
      <c r="BW21" s="24">
        <f t="shared" si="14"/>
        <v>2370994.9999999995</v>
      </c>
      <c r="BX21" s="24">
        <f t="shared" si="14"/>
        <v>7933564.954795784</v>
      </c>
      <c r="BY21" s="24">
        <f t="shared" si="14"/>
        <v>8970693.012794528</v>
      </c>
      <c r="BZ21" s="24">
        <f t="shared" si="14"/>
        <v>2696744.17</v>
      </c>
      <c r="CA21" s="24">
        <f t="shared" si="14"/>
        <v>8062582.402743474</v>
      </c>
      <c r="CB21" s="24">
        <f t="shared" si="14"/>
        <v>9030800.003491335</v>
      </c>
      <c r="CC21" s="52">
        <f t="shared" si="14"/>
        <v>29164857.68</v>
      </c>
      <c r="CD21" s="52">
        <f t="shared" si="14"/>
        <v>103317357.99824555</v>
      </c>
      <c r="CE21" s="52">
        <f>SUM(CE22:CE24)</f>
        <v>114759392.18495114</v>
      </c>
      <c r="CF21" s="53">
        <v>24437230.720000003</v>
      </c>
      <c r="CG21" s="53">
        <v>71663841.45494455</v>
      </c>
      <c r="CH21" s="53">
        <v>79729752.72502227</v>
      </c>
      <c r="CI21" s="48">
        <f t="shared" si="4"/>
        <v>0.19346001247722389</v>
      </c>
      <c r="CJ21" s="54">
        <f t="shared" si="8"/>
        <v>0.4393546732891751</v>
      </c>
      <c r="CK21" s="24">
        <f>SUM(CK22:CK24)</f>
        <v>3144502.92</v>
      </c>
      <c r="CL21" s="24">
        <f aca="true" t="shared" si="15" ref="CL21:DW21">SUM(CL22:CL24)</f>
        <v>11885187.68787334</v>
      </c>
      <c r="CM21" s="24">
        <f t="shared" si="15"/>
        <v>12014821.707741603</v>
      </c>
      <c r="CN21" s="24">
        <f t="shared" si="15"/>
        <v>2194732.66</v>
      </c>
      <c r="CO21" s="24">
        <f t="shared" si="15"/>
        <v>6427065.134215484</v>
      </c>
      <c r="CP21" s="24">
        <f t="shared" si="15"/>
        <v>6963750.019345487</v>
      </c>
      <c r="CQ21" s="24">
        <f t="shared" si="15"/>
        <v>3103452.8300000005</v>
      </c>
      <c r="CR21" s="24">
        <f t="shared" si="15"/>
        <v>8369998.754999427</v>
      </c>
      <c r="CS21" s="24">
        <f t="shared" si="15"/>
        <v>9035387.616496058</v>
      </c>
      <c r="CT21" s="24">
        <f t="shared" si="15"/>
        <v>2610728.35</v>
      </c>
      <c r="CU21" s="24">
        <f t="shared" si="15"/>
        <v>7289645.144683024</v>
      </c>
      <c r="CV21" s="24">
        <f t="shared" si="15"/>
        <v>7733698.253720065</v>
      </c>
      <c r="CW21" s="24">
        <f t="shared" si="15"/>
        <v>2852002.4</v>
      </c>
      <c r="CX21" s="24">
        <f t="shared" si="15"/>
        <v>7700274.708460237</v>
      </c>
      <c r="CY21" s="24">
        <f t="shared" si="15"/>
        <v>8133689.7588651795</v>
      </c>
      <c r="CZ21" s="24">
        <f t="shared" si="15"/>
        <v>3503802.4</v>
      </c>
      <c r="DA21" s="24">
        <f t="shared" si="15"/>
        <v>11229514.610133212</v>
      </c>
      <c r="DB21" s="24">
        <f t="shared" si="15"/>
        <v>11791359.453805331</v>
      </c>
      <c r="DC21" s="24">
        <f t="shared" si="15"/>
        <v>3152636.8599999994</v>
      </c>
      <c r="DD21" s="24">
        <f t="shared" si="15"/>
        <v>29531959.172333613</v>
      </c>
      <c r="DE21" s="24">
        <f t="shared" si="15"/>
        <v>30147823.985041164</v>
      </c>
      <c r="DF21" s="24">
        <f t="shared" si="15"/>
        <v>3476195.5699999994</v>
      </c>
      <c r="DG21" s="24">
        <f t="shared" si="15"/>
        <v>13680655.054270932</v>
      </c>
      <c r="DH21" s="24">
        <f t="shared" si="15"/>
        <v>14522917.39450119</v>
      </c>
      <c r="DI21" s="24">
        <f t="shared" si="15"/>
        <v>3326723.1099999994</v>
      </c>
      <c r="DJ21" s="24">
        <f t="shared" si="15"/>
        <v>8179252.335051517</v>
      </c>
      <c r="DK21" s="24">
        <f t="shared" si="15"/>
        <v>9153103.456860859</v>
      </c>
      <c r="DL21" s="24">
        <f t="shared" si="15"/>
        <v>2905606.5400000005</v>
      </c>
      <c r="DM21" s="24">
        <f t="shared" si="15"/>
        <v>8960193.700174045</v>
      </c>
      <c r="DN21" s="24">
        <f t="shared" si="15"/>
        <v>10015156.811664468</v>
      </c>
      <c r="DO21" s="24">
        <v>2371731.69</v>
      </c>
      <c r="DP21" s="24">
        <v>7342517.626310848</v>
      </c>
      <c r="DQ21" s="24">
        <v>8090831.560116167</v>
      </c>
      <c r="DR21" s="24">
        <v>2735283.6500000004</v>
      </c>
      <c r="DS21" s="24">
        <v>8559014.979276657</v>
      </c>
      <c r="DT21" s="24">
        <v>9437489.106735555</v>
      </c>
      <c r="DU21" s="24">
        <f>SUM(DU22:DU24)</f>
        <v>35377398.98</v>
      </c>
      <c r="DV21" s="24">
        <f t="shared" si="15"/>
        <v>129155278.90778235</v>
      </c>
      <c r="DW21" s="24">
        <f t="shared" si="15"/>
        <v>137040029.1248931</v>
      </c>
      <c r="DX21" s="24">
        <v>29164857.68</v>
      </c>
      <c r="DY21" s="24">
        <v>103317357.99824555</v>
      </c>
      <c r="DZ21" s="24">
        <v>114759392.18495114</v>
      </c>
      <c r="EA21" s="48">
        <v>0.2130146276784437</v>
      </c>
      <c r="EB21" s="54">
        <v>0.19415087964245692</v>
      </c>
      <c r="EC21" s="24">
        <v>2472195.67</v>
      </c>
      <c r="ED21" s="24">
        <v>8526942.333033253</v>
      </c>
      <c r="EE21" s="24">
        <v>9222501.789009642</v>
      </c>
      <c r="EF21" s="24">
        <v>1944246.29</v>
      </c>
      <c r="EG21" s="24">
        <v>7002958.924981616</v>
      </c>
      <c r="EH21" s="24">
        <v>7651324.974898893</v>
      </c>
      <c r="EI21" s="24">
        <v>2209867.8999999994</v>
      </c>
      <c r="EJ21" s="24">
        <v>7485390.957154062</v>
      </c>
      <c r="EK21" s="24">
        <v>8144941.10651761</v>
      </c>
      <c r="EL21" s="24">
        <v>1972315.8199999998</v>
      </c>
      <c r="EM21" s="24">
        <v>6199354.493572463</v>
      </c>
      <c r="EN21" s="24">
        <v>6780583.575360771</v>
      </c>
      <c r="EO21" s="24">
        <v>2556490.7899999996</v>
      </c>
      <c r="EP21" s="24">
        <v>8387930.979568795</v>
      </c>
      <c r="EQ21" s="24">
        <v>9087460.821149115</v>
      </c>
      <c r="ER21" s="24">
        <v>2546430.159999999</v>
      </c>
      <c r="ES21" s="24">
        <v>7663200.421018628</v>
      </c>
      <c r="ET21" s="24">
        <v>8341486.209497403</v>
      </c>
      <c r="EU21" s="24">
        <v>2627515.9899999998</v>
      </c>
      <c r="EV21" s="24">
        <v>8634106.772513773</v>
      </c>
      <c r="EW21" s="24">
        <v>9241830.110651093</v>
      </c>
      <c r="EX21" s="24">
        <v>2941111.6599999997</v>
      </c>
      <c r="EY21" s="24">
        <v>9655934.633543625</v>
      </c>
      <c r="EZ21" s="24">
        <v>10546187.900200563</v>
      </c>
      <c r="FA21" s="24">
        <v>2490430.7800000003</v>
      </c>
      <c r="FB21" s="24">
        <v>7773527.182251509</v>
      </c>
      <c r="FC21" s="24">
        <v>8252528.843177643</v>
      </c>
      <c r="FD21" s="24">
        <v>1944945.1300000001</v>
      </c>
      <c r="FE21" s="24">
        <v>7243546.6503603505</v>
      </c>
      <c r="FF21" s="24">
        <v>7723267.757622009</v>
      </c>
      <c r="FG21" s="24">
        <v>1734439.37</v>
      </c>
      <c r="FH21" s="24">
        <v>6990565.294355623</v>
      </c>
      <c r="FI21" s="24">
        <v>7467935.28390353</v>
      </c>
      <c r="FJ21" s="24">
        <v>2649955.92</v>
      </c>
      <c r="FK21" s="24">
        <v>10488082.950915437</v>
      </c>
      <c r="FL21" s="24">
        <v>11108520.327824976</v>
      </c>
    </row>
    <row r="22" spans="1:174" ht="15">
      <c r="A22" s="17">
        <v>1301</v>
      </c>
      <c r="B22" s="17" t="s">
        <v>21</v>
      </c>
      <c r="C22" s="18">
        <v>588070.49</v>
      </c>
      <c r="D22" s="18">
        <v>1809801.318515183</v>
      </c>
      <c r="E22" s="18">
        <v>2110934.927464746</v>
      </c>
      <c r="F22" s="18">
        <v>766593.6199999999</v>
      </c>
      <c r="G22" s="18">
        <v>7965482.837687811</v>
      </c>
      <c r="H22" s="18">
        <v>8871338.110004533</v>
      </c>
      <c r="I22" s="18">
        <v>651011.73</v>
      </c>
      <c r="J22" s="18">
        <v>1610353.519339348</v>
      </c>
      <c r="K22" s="18">
        <v>1853094.7631076085</v>
      </c>
      <c r="L22" s="18">
        <v>293387.85</v>
      </c>
      <c r="M22" s="18">
        <v>2666589.0019709934</v>
      </c>
      <c r="N22" s="18">
        <v>2797201.8344691256</v>
      </c>
      <c r="O22" s="18">
        <v>513383.4</v>
      </c>
      <c r="P22" s="18">
        <v>1587624.3402505112</v>
      </c>
      <c r="Q22" s="18">
        <v>1737220.7922487496</v>
      </c>
      <c r="R22" s="18">
        <v>990162.4700000001</v>
      </c>
      <c r="S22" s="18">
        <v>2374979.430240889</v>
      </c>
      <c r="T22" s="18">
        <v>2627245.8488062546</v>
      </c>
      <c r="U22" s="18">
        <v>818656.4400000001</v>
      </c>
      <c r="V22" s="18">
        <v>1864400.5817077153</v>
      </c>
      <c r="W22" s="18">
        <v>2072439.1053471745</v>
      </c>
      <c r="X22" s="18">
        <v>1032272.5899999999</v>
      </c>
      <c r="Y22" s="18">
        <v>2773833.8253817386</v>
      </c>
      <c r="Z22" s="18">
        <v>3080466.3452131995</v>
      </c>
      <c r="AA22" s="18">
        <v>1067262.13</v>
      </c>
      <c r="AB22" s="18">
        <v>2769142.956623082</v>
      </c>
      <c r="AC22" s="18">
        <v>3099851.190055811</v>
      </c>
      <c r="AD22" s="18">
        <v>1117917.19</v>
      </c>
      <c r="AE22" s="18">
        <v>2667948.07121291</v>
      </c>
      <c r="AF22" s="18">
        <v>2979514.4444456035</v>
      </c>
      <c r="AG22" s="18">
        <v>970087.89</v>
      </c>
      <c r="AH22" s="18">
        <v>3108502.4397838553</v>
      </c>
      <c r="AI22" s="18">
        <v>3413270.2982961005</v>
      </c>
      <c r="AJ22" s="18">
        <v>876703.97</v>
      </c>
      <c r="AK22" s="18">
        <v>2206824.53481016</v>
      </c>
      <c r="AL22" s="18">
        <v>2374831.570418834</v>
      </c>
      <c r="AM22" s="18">
        <v>9685509.770000001</v>
      </c>
      <c r="AN22" s="18">
        <v>33405482.857524194</v>
      </c>
      <c r="AO22" s="18">
        <v>37017409.22987774</v>
      </c>
      <c r="AP22" s="19">
        <v>6608989.629999999</v>
      </c>
      <c r="AQ22" s="19">
        <v>26862297.092711203</v>
      </c>
      <c r="AR22" s="19">
        <v>31220089.702284798</v>
      </c>
      <c r="AS22" s="18">
        <v>474456.01</v>
      </c>
      <c r="AT22" s="18">
        <v>1556292.5267986609</v>
      </c>
      <c r="AU22" s="18">
        <v>1655881.160676975</v>
      </c>
      <c r="AV22" s="18">
        <v>668576.7499999999</v>
      </c>
      <c r="AW22" s="18">
        <v>2291906.14495224</v>
      </c>
      <c r="AX22" s="18">
        <v>2324745.5772477463</v>
      </c>
      <c r="AY22" s="18">
        <v>946960.39</v>
      </c>
      <c r="AZ22" s="18">
        <v>2700510.5199644156</v>
      </c>
      <c r="BA22" s="18">
        <v>2916778.198826163</v>
      </c>
      <c r="BB22" s="18">
        <v>923927.57</v>
      </c>
      <c r="BC22" s="18">
        <v>2333032.9534445154</v>
      </c>
      <c r="BD22" s="18">
        <v>2543985.524832309</v>
      </c>
      <c r="BE22" s="18">
        <v>1336526.4</v>
      </c>
      <c r="BF22" s="18">
        <v>20715439.47831263</v>
      </c>
      <c r="BG22" s="18">
        <v>22672348.285191093</v>
      </c>
      <c r="BH22" s="18">
        <v>1219551.72</v>
      </c>
      <c r="BI22" s="18">
        <v>4619078.616388126</v>
      </c>
      <c r="BJ22" s="18">
        <v>5246734.655589642</v>
      </c>
      <c r="BK22" s="18">
        <v>738846.6800000002</v>
      </c>
      <c r="BL22" s="18">
        <v>3251035.4509284347</v>
      </c>
      <c r="BM22" s="18">
        <v>3627940.6051114476</v>
      </c>
      <c r="BN22" s="18">
        <v>1187901.5599999998</v>
      </c>
      <c r="BO22" s="18">
        <v>3816539.253215285</v>
      </c>
      <c r="BP22" s="18">
        <v>4305006.200988201</v>
      </c>
      <c r="BQ22" s="18">
        <v>987136.8299999998</v>
      </c>
      <c r="BR22" s="18">
        <v>3704288.7845228254</v>
      </c>
      <c r="BS22" s="18">
        <v>4179071.019257694</v>
      </c>
      <c r="BT22" s="18">
        <v>1025971.2599999998</v>
      </c>
      <c r="BU22" s="18">
        <v>4928231.828714258</v>
      </c>
      <c r="BV22" s="18">
        <v>5526903.719056185</v>
      </c>
      <c r="BW22" s="18">
        <v>1117979.9099999997</v>
      </c>
      <c r="BX22" s="18">
        <v>4363472.39176099</v>
      </c>
      <c r="BY22" s="18">
        <v>4905726.056474056</v>
      </c>
      <c r="BZ22" s="18">
        <v>1092940.9300000002</v>
      </c>
      <c r="CA22" s="18">
        <v>3549786.8071135962</v>
      </c>
      <c r="CB22" s="57">
        <v>3988345.583449877</v>
      </c>
      <c r="CC22" s="49">
        <f>AS22+AV22+AY22+BB22+BE22+BH22+BK22+BN22+BQ22+BT22+BW22+BZ22</f>
        <v>11720776.009999998</v>
      </c>
      <c r="CD22" s="49">
        <f aca="true" t="shared" si="16" ref="CD22:CE24">AT22+AW22+AZ22+BC22+BF22+BI22+BL22+BO22+BR22+BU22+BX22+CA22</f>
        <v>57829614.75611597</v>
      </c>
      <c r="CE22" s="49">
        <f t="shared" si="16"/>
        <v>63893466.5867014</v>
      </c>
      <c r="CF22" s="50">
        <v>9685509.770000001</v>
      </c>
      <c r="CG22" s="50">
        <v>33405482.857524194</v>
      </c>
      <c r="CH22" s="50">
        <v>37017409.22987774</v>
      </c>
      <c r="CI22" s="51">
        <f t="shared" si="4"/>
        <v>0.2101351697877638</v>
      </c>
      <c r="CJ22" s="61">
        <f t="shared" si="8"/>
        <v>0.7260383132142936</v>
      </c>
      <c r="CK22" s="18">
        <v>1013739.6900000002</v>
      </c>
      <c r="CL22" s="18">
        <v>4006480.9597590948</v>
      </c>
      <c r="CM22" s="18">
        <v>4077083.3072906365</v>
      </c>
      <c r="CN22" s="18">
        <v>819853.8</v>
      </c>
      <c r="CO22" s="18">
        <v>2565014.352902319</v>
      </c>
      <c r="CP22" s="18">
        <v>2750070.609550479</v>
      </c>
      <c r="CQ22" s="18">
        <v>1184528.1000000003</v>
      </c>
      <c r="CR22" s="18">
        <v>3157656.8319935976</v>
      </c>
      <c r="CS22" s="18">
        <v>3372659.688236153</v>
      </c>
      <c r="CT22" s="18">
        <v>950952.9000000001</v>
      </c>
      <c r="CU22" s="18">
        <v>2678124.4669387056</v>
      </c>
      <c r="CV22" s="18">
        <v>2833535.2403111374</v>
      </c>
      <c r="CW22" s="18">
        <v>1125640.9799999995</v>
      </c>
      <c r="CX22" s="18">
        <v>2809110.683899211</v>
      </c>
      <c r="CY22" s="18">
        <v>2944984.936775925</v>
      </c>
      <c r="CZ22" s="18">
        <v>1196641.18</v>
      </c>
      <c r="DA22" s="18">
        <v>3179259.768396257</v>
      </c>
      <c r="DB22" s="18">
        <v>3385205.2425696617</v>
      </c>
      <c r="DC22" s="18">
        <v>1732018.4999999995</v>
      </c>
      <c r="DD22" s="18">
        <v>25596356.69953769</v>
      </c>
      <c r="DE22" s="18">
        <v>25956747.758973498</v>
      </c>
      <c r="DF22" s="18">
        <v>1588816.7699999998</v>
      </c>
      <c r="DG22" s="18">
        <v>8378224.44434323</v>
      </c>
      <c r="DH22" s="18">
        <v>8792359.834124783</v>
      </c>
      <c r="DI22" s="18">
        <v>1193599.7799999998</v>
      </c>
      <c r="DJ22" s="18">
        <v>2851076.1286673057</v>
      </c>
      <c r="DK22" s="18">
        <v>3280627.9374289843</v>
      </c>
      <c r="DL22" s="18">
        <v>1165013.5200000003</v>
      </c>
      <c r="DM22" s="18">
        <v>4334935.346548863</v>
      </c>
      <c r="DN22" s="18">
        <v>4882608.259576953</v>
      </c>
      <c r="DO22" s="18">
        <v>859572.2799999998</v>
      </c>
      <c r="DP22" s="18">
        <v>3070796.803304517</v>
      </c>
      <c r="DQ22" s="18">
        <v>3407614.9782293085</v>
      </c>
      <c r="DR22" s="18">
        <v>1313728.9500000004</v>
      </c>
      <c r="DS22" s="18">
        <v>4649824.017839362</v>
      </c>
      <c r="DT22" s="18">
        <v>5117805.321380928</v>
      </c>
      <c r="DU22" s="18">
        <f aca="true" t="shared" si="17" ref="DU22:DW24">CK22+CN22+CQ22+CT22+CW22+CZ22+DC22+DF22+DI22+DL22+DO22+DR22</f>
        <v>14144106.45</v>
      </c>
      <c r="DV22" s="18">
        <f t="shared" si="17"/>
        <v>67276860.50413015</v>
      </c>
      <c r="DW22" s="18">
        <f t="shared" si="17"/>
        <v>70801303.11444843</v>
      </c>
      <c r="DX22" s="18">
        <v>11720776.009999998</v>
      </c>
      <c r="DY22" s="18">
        <v>57829614.75611597</v>
      </c>
      <c r="DZ22" s="18">
        <v>63893466.5867014</v>
      </c>
      <c r="EA22" s="51">
        <v>0.20675511910921696</v>
      </c>
      <c r="EB22" s="61">
        <v>0.10811491216200197</v>
      </c>
      <c r="EC22" s="18">
        <v>953652.6499999999</v>
      </c>
      <c r="ED22" s="18">
        <v>4058861.331863869</v>
      </c>
      <c r="EE22" s="18">
        <v>4410796.079907932</v>
      </c>
      <c r="EF22" s="18">
        <v>755435.7399999999</v>
      </c>
      <c r="EG22" s="18">
        <v>2459526.4568933817</v>
      </c>
      <c r="EH22" s="18">
        <v>2703295.496948526</v>
      </c>
      <c r="EI22" s="18">
        <v>868241.7199999994</v>
      </c>
      <c r="EJ22" s="18">
        <v>3097641.1713655298</v>
      </c>
      <c r="EK22" s="18">
        <v>3400400.264315408</v>
      </c>
      <c r="EL22" s="18">
        <v>731171.0199999998</v>
      </c>
      <c r="EM22" s="18">
        <v>2379776.9838291714</v>
      </c>
      <c r="EN22" s="18">
        <v>2633282.59556175</v>
      </c>
      <c r="EO22" s="18">
        <v>1030354.2399999995</v>
      </c>
      <c r="EP22" s="18">
        <v>3558494.7848204635</v>
      </c>
      <c r="EQ22" s="18">
        <v>3861629.795332644</v>
      </c>
      <c r="ER22" s="18">
        <v>989274.1899999995</v>
      </c>
      <c r="ES22" s="18">
        <v>2838220.4368883222</v>
      </c>
      <c r="ET22" s="18">
        <v>3132045.8573994637</v>
      </c>
      <c r="EU22" s="18">
        <v>951583.9299999997</v>
      </c>
      <c r="EV22" s="18">
        <v>2825752.1598358406</v>
      </c>
      <c r="EW22" s="18">
        <v>3097909.000247428</v>
      </c>
      <c r="EX22" s="18">
        <v>1248763.5899999999</v>
      </c>
      <c r="EY22" s="18">
        <v>4604792.00536406</v>
      </c>
      <c r="EZ22" s="18">
        <v>5105987.039233949</v>
      </c>
      <c r="FA22" s="18">
        <v>892811.42</v>
      </c>
      <c r="FB22" s="18">
        <v>2583967.256278672</v>
      </c>
      <c r="FC22" s="18">
        <v>2802158.49980144</v>
      </c>
      <c r="FD22" s="18">
        <v>660990.3300000001</v>
      </c>
      <c r="FE22" s="18">
        <v>2580448.8873011344</v>
      </c>
      <c r="FF22" s="18">
        <v>2777954.812134005</v>
      </c>
      <c r="FG22" s="18">
        <v>575600.0900000001</v>
      </c>
      <c r="FH22" s="18">
        <v>2525538.4709998243</v>
      </c>
      <c r="FI22" s="18">
        <v>2740442.4557274077</v>
      </c>
      <c r="FJ22" s="18">
        <v>938662.4300000002</v>
      </c>
      <c r="FK22" s="18">
        <v>3707933.924582765</v>
      </c>
      <c r="FL22" s="18">
        <v>3997618.9364520465</v>
      </c>
      <c r="FM22" s="20"/>
      <c r="FN22" s="20"/>
      <c r="FO22" s="20"/>
      <c r="FP22" s="20"/>
      <c r="FQ22" s="20"/>
      <c r="FR22" s="20"/>
    </row>
    <row r="23" spans="1:168" s="20" customFormat="1" ht="15">
      <c r="A23" s="17">
        <v>1302</v>
      </c>
      <c r="B23" s="17" t="s">
        <v>22</v>
      </c>
      <c r="C23" s="18">
        <v>531347.06</v>
      </c>
      <c r="D23" s="18">
        <v>1891066.7652129997</v>
      </c>
      <c r="E23" s="18">
        <v>2153246.982015147</v>
      </c>
      <c r="F23" s="18">
        <v>490424.20999999996</v>
      </c>
      <c r="G23" s="18">
        <v>1493617.5728621003</v>
      </c>
      <c r="H23" s="18">
        <v>1674352.5020694565</v>
      </c>
      <c r="I23" s="18">
        <v>593235.95</v>
      </c>
      <c r="J23" s="18">
        <v>1507621.672555163</v>
      </c>
      <c r="K23" s="18">
        <v>1676653.8937464159</v>
      </c>
      <c r="L23" s="18">
        <v>259149.48</v>
      </c>
      <c r="M23" s="18">
        <v>678841.8882103628</v>
      </c>
      <c r="N23" s="18">
        <v>759940.6880545396</v>
      </c>
      <c r="O23" s="18">
        <v>567677.66</v>
      </c>
      <c r="P23" s="18">
        <v>2234138.088870599</v>
      </c>
      <c r="Q23" s="18">
        <v>2521469.166313535</v>
      </c>
      <c r="R23" s="18">
        <v>491537.7</v>
      </c>
      <c r="S23" s="18">
        <v>1533523.9216072024</v>
      </c>
      <c r="T23" s="18">
        <v>1711444.5166525897</v>
      </c>
      <c r="U23" s="18">
        <v>804826.4500000001</v>
      </c>
      <c r="V23" s="18">
        <v>2617805.854803222</v>
      </c>
      <c r="W23" s="18">
        <v>2867101.8668355234</v>
      </c>
      <c r="X23" s="18">
        <v>803884.35</v>
      </c>
      <c r="Y23" s="18">
        <v>2379407.332118946</v>
      </c>
      <c r="Z23" s="18">
        <v>2585354.145335698</v>
      </c>
      <c r="AA23" s="18">
        <v>844945.2599999999</v>
      </c>
      <c r="AB23" s="18">
        <v>2426040.6617600713</v>
      </c>
      <c r="AC23" s="18">
        <v>2659353.3601009664</v>
      </c>
      <c r="AD23" s="18">
        <v>761141.55</v>
      </c>
      <c r="AE23" s="18">
        <v>2091923.5805622067</v>
      </c>
      <c r="AF23" s="18">
        <v>2324129.4904633</v>
      </c>
      <c r="AG23" s="18">
        <v>605035.5800000001</v>
      </c>
      <c r="AH23" s="18">
        <v>1662741.125825552</v>
      </c>
      <c r="AI23" s="18">
        <v>1836787.8385747706</v>
      </c>
      <c r="AJ23" s="18">
        <v>801422.45</v>
      </c>
      <c r="AK23" s="18">
        <v>2340869.6135799284</v>
      </c>
      <c r="AL23" s="18">
        <v>2546692.0904538664</v>
      </c>
      <c r="AM23" s="18">
        <v>7554627.7</v>
      </c>
      <c r="AN23" s="18">
        <v>22857598.07796835</v>
      </c>
      <c r="AO23" s="18">
        <v>25316526.540615812</v>
      </c>
      <c r="AP23" s="19">
        <v>5849971.24</v>
      </c>
      <c r="AQ23" s="19">
        <v>19848155.281340417</v>
      </c>
      <c r="AR23" s="19">
        <v>22302565.864822455</v>
      </c>
      <c r="AS23" s="18">
        <v>1143560.4900000002</v>
      </c>
      <c r="AT23" s="18">
        <v>1351550.9743195942</v>
      </c>
      <c r="AU23" s="18">
        <v>1498982.857351392</v>
      </c>
      <c r="AV23" s="18">
        <v>785100.74</v>
      </c>
      <c r="AW23" s="18">
        <v>2631090.5747040613</v>
      </c>
      <c r="AX23" s="18">
        <v>2637984.5215876056</v>
      </c>
      <c r="AY23" s="18">
        <v>718702.07</v>
      </c>
      <c r="AZ23" s="18">
        <v>2009287.1290708494</v>
      </c>
      <c r="BA23" s="18">
        <v>2217167.527643432</v>
      </c>
      <c r="BB23" s="18">
        <v>591711.67</v>
      </c>
      <c r="BC23" s="18">
        <v>1917852.7213908536</v>
      </c>
      <c r="BD23" s="18">
        <v>2057952.2321148235</v>
      </c>
      <c r="BE23" s="18">
        <v>819884.09</v>
      </c>
      <c r="BF23" s="18">
        <v>2234931.378939231</v>
      </c>
      <c r="BG23" s="18">
        <v>2561643.0762517042</v>
      </c>
      <c r="BH23" s="18">
        <v>674603.1</v>
      </c>
      <c r="BI23" s="18">
        <v>1896493.4577032367</v>
      </c>
      <c r="BJ23" s="18">
        <v>2135146.82839102</v>
      </c>
      <c r="BK23" s="18">
        <v>1102293.8900000001</v>
      </c>
      <c r="BL23" s="18">
        <v>2628699.5288340957</v>
      </c>
      <c r="BM23" s="18">
        <v>3005702.822687002</v>
      </c>
      <c r="BN23" s="18">
        <v>1027525.87</v>
      </c>
      <c r="BO23" s="18">
        <v>3054138.777403144</v>
      </c>
      <c r="BP23" s="18">
        <v>3440000.8439440285</v>
      </c>
      <c r="BQ23" s="18">
        <v>712588.28</v>
      </c>
      <c r="BR23" s="18">
        <v>1902385.0539733283</v>
      </c>
      <c r="BS23" s="18">
        <v>2167579.149645498</v>
      </c>
      <c r="BT23" s="18">
        <v>936282.14</v>
      </c>
      <c r="BU23" s="18">
        <v>2351686.9045990813</v>
      </c>
      <c r="BV23" s="18">
        <v>2680263.9893621258</v>
      </c>
      <c r="BW23" s="18">
        <v>815536.06</v>
      </c>
      <c r="BX23" s="18">
        <v>2468290.881562663</v>
      </c>
      <c r="BY23" s="18">
        <v>2792042.1481515416</v>
      </c>
      <c r="BZ23" s="18">
        <v>884656.3500000001</v>
      </c>
      <c r="CA23" s="18">
        <v>3022189.749268505</v>
      </c>
      <c r="CB23" s="57">
        <v>3358681.6309598195</v>
      </c>
      <c r="CC23" s="49">
        <f>AS23+AV23+AY23+BB23+BE23+BH23+BK23+BN23+BQ23+BT23+BW23+BZ23</f>
        <v>10212444.750000002</v>
      </c>
      <c r="CD23" s="49">
        <f t="shared" si="16"/>
        <v>27468597.131768644</v>
      </c>
      <c r="CE23" s="49">
        <f t="shared" si="16"/>
        <v>30553147.628089998</v>
      </c>
      <c r="CF23" s="50">
        <v>7554627.7</v>
      </c>
      <c r="CG23" s="50">
        <v>22857598.07796835</v>
      </c>
      <c r="CH23" s="50">
        <v>25316526.540615812</v>
      </c>
      <c r="CI23" s="51">
        <f t="shared" si="4"/>
        <v>0.35181310787823494</v>
      </c>
      <c r="CJ23" s="61">
        <f t="shared" si="8"/>
        <v>0.20684595412696005</v>
      </c>
      <c r="CK23" s="18">
        <v>1280935.53</v>
      </c>
      <c r="CL23" s="18">
        <v>4050850.5830630176</v>
      </c>
      <c r="CM23" s="18">
        <v>4074882.011748883</v>
      </c>
      <c r="CN23" s="18">
        <v>786900.44</v>
      </c>
      <c r="CO23" s="18">
        <v>2563593.261410583</v>
      </c>
      <c r="CP23" s="18">
        <v>2835004.280618029</v>
      </c>
      <c r="CQ23" s="18">
        <v>1111359.33</v>
      </c>
      <c r="CR23" s="18">
        <v>3324022.641645592</v>
      </c>
      <c r="CS23" s="18">
        <v>3666630.5814676024</v>
      </c>
      <c r="CT23" s="18">
        <v>1040750.9099999999</v>
      </c>
      <c r="CU23" s="18">
        <v>3192453.1145595266</v>
      </c>
      <c r="CV23" s="18">
        <v>3416919.693389702</v>
      </c>
      <c r="CW23" s="18">
        <v>1104474.6500000001</v>
      </c>
      <c r="CX23" s="18">
        <v>3551340.5753430026</v>
      </c>
      <c r="CY23" s="18">
        <v>3778464.104139532</v>
      </c>
      <c r="CZ23" s="18">
        <v>1359790.41</v>
      </c>
      <c r="DA23" s="18">
        <v>3970774.4325283202</v>
      </c>
      <c r="DB23" s="18">
        <v>4207957.667025031</v>
      </c>
      <c r="DC23" s="18">
        <v>898139.0000000001</v>
      </c>
      <c r="DD23" s="18">
        <v>2699709.119725766</v>
      </c>
      <c r="DE23" s="18">
        <v>2860349.7209783634</v>
      </c>
      <c r="DF23" s="18">
        <v>1137926.7999999998</v>
      </c>
      <c r="DG23" s="18">
        <v>3694586.167183532</v>
      </c>
      <c r="DH23" s="18">
        <v>3987468.3346578036</v>
      </c>
      <c r="DI23" s="18">
        <v>1186521.3699999999</v>
      </c>
      <c r="DJ23" s="18">
        <v>3260311.272768419</v>
      </c>
      <c r="DK23" s="18">
        <v>3582555.037477132</v>
      </c>
      <c r="DL23" s="18">
        <v>1102962.75</v>
      </c>
      <c r="DM23" s="18">
        <v>3144214.569510585</v>
      </c>
      <c r="DN23" s="18">
        <v>3469927.1548759714</v>
      </c>
      <c r="DO23" s="18">
        <v>881404.03</v>
      </c>
      <c r="DP23" s="18">
        <v>2753466.3753025034</v>
      </c>
      <c r="DQ23" s="18">
        <v>2968788.2785206577</v>
      </c>
      <c r="DR23" s="18">
        <v>635993.2</v>
      </c>
      <c r="DS23" s="18">
        <v>2162572.143832786</v>
      </c>
      <c r="DT23" s="18">
        <v>2365018.3651009877</v>
      </c>
      <c r="DU23" s="18">
        <f t="shared" si="17"/>
        <v>12527158.419999998</v>
      </c>
      <c r="DV23" s="18">
        <f t="shared" si="17"/>
        <v>38367894.25687364</v>
      </c>
      <c r="DW23" s="18">
        <f t="shared" si="17"/>
        <v>41213965.2299997</v>
      </c>
      <c r="DX23" s="18">
        <v>10212444.750000002</v>
      </c>
      <c r="DY23" s="18">
        <v>27468597.131768644</v>
      </c>
      <c r="DZ23" s="18">
        <v>30553147.628089998</v>
      </c>
      <c r="EA23" s="51">
        <v>0.22665617554503736</v>
      </c>
      <c r="EB23" s="61">
        <v>0.34892698230896313</v>
      </c>
      <c r="EC23" s="18">
        <v>817653.5800000001</v>
      </c>
      <c r="ED23" s="18">
        <v>2713399.139370203</v>
      </c>
      <c r="EE23" s="18">
        <v>2918251.7007860863</v>
      </c>
      <c r="EF23" s="18">
        <v>751803.2</v>
      </c>
      <c r="EG23" s="18">
        <v>3087861.570992648</v>
      </c>
      <c r="EH23" s="18">
        <v>3374944.648474265</v>
      </c>
      <c r="EI23" s="18">
        <v>759085.8600000001</v>
      </c>
      <c r="EJ23" s="18">
        <v>2231407.486158728</v>
      </c>
      <c r="EK23" s="18">
        <v>2441967.618599094</v>
      </c>
      <c r="EL23" s="18">
        <v>741171.8999999999</v>
      </c>
      <c r="EM23" s="18">
        <v>2395638.920065178</v>
      </c>
      <c r="EN23" s="18">
        <v>2608506.742955902</v>
      </c>
      <c r="EO23" s="18">
        <v>912134.6300000001</v>
      </c>
      <c r="EP23" s="18">
        <v>2894298.384478693</v>
      </c>
      <c r="EQ23" s="18">
        <v>3145650.3816556423</v>
      </c>
      <c r="ER23" s="18">
        <v>1031744.0599999999</v>
      </c>
      <c r="ES23" s="18">
        <v>3100365.515573227</v>
      </c>
      <c r="ET23" s="18">
        <v>3353440.5629817597</v>
      </c>
      <c r="EU23" s="18">
        <v>921241.66</v>
      </c>
      <c r="EV23" s="18">
        <v>3290653.40468214</v>
      </c>
      <c r="EW23" s="18">
        <v>3480729.56016848</v>
      </c>
      <c r="EX23" s="18">
        <v>950812.59</v>
      </c>
      <c r="EY23" s="18">
        <v>2970056.1093332362</v>
      </c>
      <c r="EZ23" s="18">
        <v>3201673.7776915054</v>
      </c>
      <c r="FA23" s="18">
        <v>967615.15</v>
      </c>
      <c r="FB23" s="18">
        <v>2973041.874662735</v>
      </c>
      <c r="FC23" s="18">
        <v>3130987.9436465953</v>
      </c>
      <c r="FD23" s="18">
        <v>793255.95</v>
      </c>
      <c r="FE23" s="18">
        <v>2637885.4169527595</v>
      </c>
      <c r="FF23" s="18">
        <v>2778209.996333737</v>
      </c>
      <c r="FG23" s="18">
        <v>620502.2000000001</v>
      </c>
      <c r="FH23" s="18">
        <v>2210051.996443805</v>
      </c>
      <c r="FI23" s="18">
        <v>2330851.803309348</v>
      </c>
      <c r="FJ23" s="18">
        <v>1005821.11</v>
      </c>
      <c r="FK23" s="18">
        <v>3198170.4745667903</v>
      </c>
      <c r="FL23" s="18">
        <v>3342031.7034311644</v>
      </c>
    </row>
    <row r="24" spans="1:174" s="20" customFormat="1" ht="15">
      <c r="A24" s="17">
        <v>1303</v>
      </c>
      <c r="B24" s="17" t="s">
        <v>23</v>
      </c>
      <c r="C24" s="18">
        <v>749382.5900000001</v>
      </c>
      <c r="D24" s="18">
        <v>1607872.408013175</v>
      </c>
      <c r="E24" s="18">
        <v>1888439.2205585118</v>
      </c>
      <c r="F24" s="18">
        <v>546095.2</v>
      </c>
      <c r="G24" s="18">
        <v>1160250.23754554</v>
      </c>
      <c r="H24" s="18">
        <v>1358058.073163897</v>
      </c>
      <c r="I24" s="18">
        <v>502100.73</v>
      </c>
      <c r="J24" s="18">
        <v>1025788.3290674578</v>
      </c>
      <c r="K24" s="18">
        <v>1159330.5176439285</v>
      </c>
      <c r="L24" s="18">
        <v>229946.96000000002</v>
      </c>
      <c r="M24" s="18">
        <v>420967.17957635334</v>
      </c>
      <c r="N24" s="18">
        <v>469362.61139927316</v>
      </c>
      <c r="O24" s="18">
        <v>386668</v>
      </c>
      <c r="P24" s="18">
        <v>892869.9217563451</v>
      </c>
      <c r="Q24" s="18">
        <v>973762.3602718713</v>
      </c>
      <c r="R24" s="18">
        <v>546717.1</v>
      </c>
      <c r="S24" s="18">
        <v>1062811.1952442557</v>
      </c>
      <c r="T24" s="18">
        <v>1173055.9078039972</v>
      </c>
      <c r="U24" s="18">
        <v>642909.05</v>
      </c>
      <c r="V24" s="18">
        <v>1967838.8065246642</v>
      </c>
      <c r="W24" s="18">
        <v>2214531.3417105055</v>
      </c>
      <c r="X24" s="18">
        <v>672956.13</v>
      </c>
      <c r="Y24" s="18">
        <v>1206294.5689032502</v>
      </c>
      <c r="Z24" s="18">
        <v>1378589.7676191682</v>
      </c>
      <c r="AA24" s="18">
        <v>778847.7900000002</v>
      </c>
      <c r="AB24" s="18">
        <v>1643441.0027251646</v>
      </c>
      <c r="AC24" s="18">
        <v>1858854.8442086603</v>
      </c>
      <c r="AD24" s="18">
        <v>870086.79</v>
      </c>
      <c r="AE24" s="18">
        <v>1703213.287693909</v>
      </c>
      <c r="AF24" s="18">
        <v>1900760.2070588237</v>
      </c>
      <c r="AG24" s="18">
        <v>621047.43</v>
      </c>
      <c r="AH24" s="18">
        <v>1275060.644624335</v>
      </c>
      <c r="AI24" s="18">
        <v>1423868.479927952</v>
      </c>
      <c r="AJ24" s="18">
        <v>650335.48</v>
      </c>
      <c r="AK24" s="18">
        <v>1434352.9377775488</v>
      </c>
      <c r="AL24" s="18">
        <v>1597203.6231621248</v>
      </c>
      <c r="AM24" s="18">
        <v>7197093.25</v>
      </c>
      <c r="AN24" s="18">
        <v>15400760.519452</v>
      </c>
      <c r="AO24" s="18">
        <v>17395816.954528715</v>
      </c>
      <c r="AP24" s="19">
        <v>10077682.46</v>
      </c>
      <c r="AQ24" s="19">
        <v>21325561.187992696</v>
      </c>
      <c r="AR24" s="19">
        <v>24814033.01482057</v>
      </c>
      <c r="AS24" s="18">
        <v>450001.93</v>
      </c>
      <c r="AT24" s="18">
        <v>920723.793324591</v>
      </c>
      <c r="AU24" s="18">
        <v>1024929.1796248284</v>
      </c>
      <c r="AV24" s="18">
        <v>585263.5</v>
      </c>
      <c r="AW24" s="18">
        <v>1365990.3064736838</v>
      </c>
      <c r="AX24" s="18">
        <v>1371547.0815637796</v>
      </c>
      <c r="AY24" s="18">
        <v>782154.81</v>
      </c>
      <c r="AZ24" s="18">
        <v>1686895.6356404456</v>
      </c>
      <c r="BA24" s="18">
        <v>1884273.7036984023</v>
      </c>
      <c r="BB24" s="18">
        <v>491344.99</v>
      </c>
      <c r="BC24" s="18">
        <v>1170137.6794633935</v>
      </c>
      <c r="BD24" s="18">
        <v>1293845.2770902568</v>
      </c>
      <c r="BE24" s="18">
        <v>458131.72</v>
      </c>
      <c r="BF24" s="18">
        <v>1149483.6240005693</v>
      </c>
      <c r="BG24" s="18">
        <v>1312422.13435599</v>
      </c>
      <c r="BH24" s="18">
        <v>639278.93</v>
      </c>
      <c r="BI24" s="18">
        <v>2571593.6908207303</v>
      </c>
      <c r="BJ24" s="18">
        <v>2951046.9139904603</v>
      </c>
      <c r="BK24" s="18">
        <v>590603.4</v>
      </c>
      <c r="BL24" s="18">
        <v>1333278.3641227395</v>
      </c>
      <c r="BM24" s="18">
        <v>1575209.0376835638</v>
      </c>
      <c r="BN24" s="18">
        <v>768122.5800000001</v>
      </c>
      <c r="BO24" s="18">
        <v>1657363.2259516148</v>
      </c>
      <c r="BP24" s="18">
        <v>1930460.064860277</v>
      </c>
      <c r="BQ24" s="18">
        <v>571583.1000000001</v>
      </c>
      <c r="BR24" s="18">
        <v>1684636.5627096663</v>
      </c>
      <c r="BS24" s="18">
        <v>1892311.5885099117</v>
      </c>
      <c r="BT24" s="18">
        <v>738526.04</v>
      </c>
      <c r="BU24" s="18">
        <v>1886635.7000199952</v>
      </c>
      <c r="BV24" s="18">
        <v>2120035.391531694</v>
      </c>
      <c r="BW24" s="18">
        <v>437479.02999999997</v>
      </c>
      <c r="BX24" s="18">
        <v>1101801.6814721313</v>
      </c>
      <c r="BY24" s="18">
        <v>1272924.8081689316</v>
      </c>
      <c r="BZ24" s="18">
        <v>719146.8899999999</v>
      </c>
      <c r="CA24" s="18">
        <v>1490605.846361373</v>
      </c>
      <c r="CB24" s="57">
        <v>1683772.7890816396</v>
      </c>
      <c r="CC24" s="49">
        <f>AS24+AV24+AY24+BB24+BE24+BH24+BK24+BN24+BQ24+BT24+BW24+BZ24</f>
        <v>7231636.920000001</v>
      </c>
      <c r="CD24" s="49">
        <f t="shared" si="16"/>
        <v>18019146.11036093</v>
      </c>
      <c r="CE24" s="49">
        <f t="shared" si="16"/>
        <v>20312777.970159736</v>
      </c>
      <c r="CF24" s="50">
        <v>7197093.25</v>
      </c>
      <c r="CG24" s="50">
        <v>15400760.519452</v>
      </c>
      <c r="CH24" s="50">
        <v>17395816.954528715</v>
      </c>
      <c r="CI24" s="51">
        <f t="shared" si="4"/>
        <v>0.004799669644408366</v>
      </c>
      <c r="CJ24" s="61">
        <f t="shared" si="8"/>
        <v>0.1676817491961271</v>
      </c>
      <c r="CK24" s="18">
        <v>849827.7</v>
      </c>
      <c r="CL24" s="18">
        <v>3827856.1450512265</v>
      </c>
      <c r="CM24" s="18">
        <v>3862856.3887020824</v>
      </c>
      <c r="CN24" s="18">
        <v>587978.4199999999</v>
      </c>
      <c r="CO24" s="18">
        <v>1298457.5199025825</v>
      </c>
      <c r="CP24" s="18">
        <v>1378675.1291769785</v>
      </c>
      <c r="CQ24" s="18">
        <v>807565.3999999999</v>
      </c>
      <c r="CR24" s="18">
        <v>1888319.2813602374</v>
      </c>
      <c r="CS24" s="18">
        <v>1996097.3467923035</v>
      </c>
      <c r="CT24" s="18">
        <v>619024.54</v>
      </c>
      <c r="CU24" s="18">
        <v>1419067.5631847922</v>
      </c>
      <c r="CV24" s="18">
        <v>1483243.3200192258</v>
      </c>
      <c r="CW24" s="18">
        <v>621886.77</v>
      </c>
      <c r="CX24" s="18">
        <v>1339823.4492180224</v>
      </c>
      <c r="CY24" s="18">
        <v>1410240.7179497217</v>
      </c>
      <c r="CZ24" s="18">
        <v>947370.81</v>
      </c>
      <c r="DA24" s="18">
        <v>4079480.4092086353</v>
      </c>
      <c r="DB24" s="18">
        <v>4198196.544210638</v>
      </c>
      <c r="DC24" s="18">
        <v>522479.36</v>
      </c>
      <c r="DD24" s="18">
        <v>1235893.3530701555</v>
      </c>
      <c r="DE24" s="18">
        <v>1330726.5050893035</v>
      </c>
      <c r="DF24" s="18">
        <v>749452.0000000001</v>
      </c>
      <c r="DG24" s="18">
        <v>1607844.442744171</v>
      </c>
      <c r="DH24" s="18">
        <v>1743089.2257186053</v>
      </c>
      <c r="DI24" s="18">
        <v>946601.96</v>
      </c>
      <c r="DJ24" s="18">
        <v>2067864.9336157923</v>
      </c>
      <c r="DK24" s="18">
        <v>2289920.4819547418</v>
      </c>
      <c r="DL24" s="18">
        <v>637630.2700000001</v>
      </c>
      <c r="DM24" s="18">
        <v>1481043.7841145983</v>
      </c>
      <c r="DN24" s="18">
        <v>1662621.3972115435</v>
      </c>
      <c r="DO24" s="18">
        <v>630755.38</v>
      </c>
      <c r="DP24" s="18">
        <v>1518254.4477038272</v>
      </c>
      <c r="DQ24" s="18">
        <v>1714428.303366201</v>
      </c>
      <c r="DR24" s="18">
        <v>785561.5</v>
      </c>
      <c r="DS24" s="18">
        <v>1746618.8176045096</v>
      </c>
      <c r="DT24" s="18">
        <v>1954665.4202536407</v>
      </c>
      <c r="DU24" s="18">
        <f t="shared" si="17"/>
        <v>8706134.11</v>
      </c>
      <c r="DV24" s="18">
        <f t="shared" si="17"/>
        <v>23510524.146778546</v>
      </c>
      <c r="DW24" s="18">
        <f t="shared" si="17"/>
        <v>25024760.780444987</v>
      </c>
      <c r="DX24" s="18">
        <v>7231636.920000001</v>
      </c>
      <c r="DY24" s="18">
        <v>18019146.11036093</v>
      </c>
      <c r="DZ24" s="18">
        <v>20312777.970159736</v>
      </c>
      <c r="EA24" s="51">
        <v>0.20389535679288473</v>
      </c>
      <c r="EB24" s="61">
        <v>0.23197136389751005</v>
      </c>
      <c r="EC24" s="18">
        <v>700889.44</v>
      </c>
      <c r="ED24" s="18">
        <v>1754681.8617991812</v>
      </c>
      <c r="EE24" s="18">
        <v>1893454.0083156223</v>
      </c>
      <c r="EF24" s="18">
        <v>437007.35000000003</v>
      </c>
      <c r="EG24" s="18">
        <v>1455570.8970955876</v>
      </c>
      <c r="EH24" s="18">
        <v>1573084.8294761027</v>
      </c>
      <c r="EI24" s="18">
        <v>582540.32</v>
      </c>
      <c r="EJ24" s="18">
        <v>2156342.299629804</v>
      </c>
      <c r="EK24" s="18">
        <v>2302573.223603108</v>
      </c>
      <c r="EL24" s="18">
        <v>499972.9</v>
      </c>
      <c r="EM24" s="18">
        <v>1423938.5896781136</v>
      </c>
      <c r="EN24" s="18">
        <v>1538794.236843119</v>
      </c>
      <c r="EO24" s="18">
        <v>614001.9199999998</v>
      </c>
      <c r="EP24" s="18">
        <v>1935137.8102696387</v>
      </c>
      <c r="EQ24" s="18">
        <v>2080180.6441608276</v>
      </c>
      <c r="ER24" s="18">
        <v>525411.9099999999</v>
      </c>
      <c r="ES24" s="18">
        <v>1724614.4685570798</v>
      </c>
      <c r="ET24" s="18">
        <v>1855999.7891161796</v>
      </c>
      <c r="EU24" s="18">
        <v>754690.4</v>
      </c>
      <c r="EV24" s="18">
        <v>2517701.207995794</v>
      </c>
      <c r="EW24" s="18">
        <v>2663191.5502351834</v>
      </c>
      <c r="EX24" s="18">
        <v>741535.48</v>
      </c>
      <c r="EY24" s="18">
        <v>2081086.5188463293</v>
      </c>
      <c r="EZ24" s="18">
        <v>2238527.0832751077</v>
      </c>
      <c r="FA24" s="18">
        <v>630004.2100000001</v>
      </c>
      <c r="FB24" s="18">
        <v>2216518.0513101025</v>
      </c>
      <c r="FC24" s="18">
        <v>2319382.399729607</v>
      </c>
      <c r="FD24" s="18">
        <v>490698.85000000003</v>
      </c>
      <c r="FE24" s="18">
        <v>2025212.3461064564</v>
      </c>
      <c r="FF24" s="18">
        <v>2167102.949154267</v>
      </c>
      <c r="FG24" s="18">
        <v>538337.08</v>
      </c>
      <c r="FH24" s="18">
        <v>2254974.8269119947</v>
      </c>
      <c r="FI24" s="18">
        <v>2396641.0248667747</v>
      </c>
      <c r="FJ24" s="18">
        <v>705472.38</v>
      </c>
      <c r="FK24" s="18">
        <v>3581978.5517658815</v>
      </c>
      <c r="FL24" s="18">
        <v>3768869.6879417645</v>
      </c>
      <c r="FM24" s="4"/>
      <c r="FN24" s="4"/>
      <c r="FO24" s="4"/>
      <c r="FP24" s="4"/>
      <c r="FQ24" s="4"/>
      <c r="FR24" s="4"/>
    </row>
    <row r="25" spans="1:168" s="20" customFormat="1" ht="15">
      <c r="A25" s="15">
        <v>1400</v>
      </c>
      <c r="B25" s="23" t="s">
        <v>24</v>
      </c>
      <c r="C25" s="24">
        <v>2352847.64</v>
      </c>
      <c r="D25" s="24">
        <v>7982455.261877444</v>
      </c>
      <c r="E25" s="24">
        <v>8668968.977393027</v>
      </c>
      <c r="F25" s="24">
        <v>3672506.83</v>
      </c>
      <c r="G25" s="24">
        <v>11406498.889898477</v>
      </c>
      <c r="H25" s="24">
        <v>12210741.456045603</v>
      </c>
      <c r="I25" s="24">
        <v>4363555.87</v>
      </c>
      <c r="J25" s="24">
        <v>16189358.220186286</v>
      </c>
      <c r="K25" s="24">
        <v>16959065.409589123</v>
      </c>
      <c r="L25" s="24">
        <v>4316875.850000001</v>
      </c>
      <c r="M25" s="24">
        <v>8855403.139591997</v>
      </c>
      <c r="N25" s="24">
        <v>9478939.60758027</v>
      </c>
      <c r="O25" s="24">
        <v>2867762.479999999</v>
      </c>
      <c r="P25" s="24">
        <v>8018836.958254324</v>
      </c>
      <c r="Q25" s="24">
        <v>8609219.03642827</v>
      </c>
      <c r="R25" s="24">
        <v>4143257.0199999996</v>
      </c>
      <c r="S25" s="24">
        <v>15919290.547862165</v>
      </c>
      <c r="T25" s="24">
        <v>16848656.58577554</v>
      </c>
      <c r="U25" s="24">
        <v>3953723.1</v>
      </c>
      <c r="V25" s="24">
        <v>11162436.575977128</v>
      </c>
      <c r="W25" s="24">
        <v>11814529.481232675</v>
      </c>
      <c r="X25" s="24">
        <v>3344095.9700000007</v>
      </c>
      <c r="Y25" s="24">
        <v>10923750.245886922</v>
      </c>
      <c r="Z25" s="24">
        <v>11526254.289805487</v>
      </c>
      <c r="AA25" s="24">
        <v>3916609.29</v>
      </c>
      <c r="AB25" s="24">
        <v>14009558.646398341</v>
      </c>
      <c r="AC25" s="24">
        <v>14852398.800550632</v>
      </c>
      <c r="AD25" s="24">
        <v>2611614.5500000003</v>
      </c>
      <c r="AE25" s="24">
        <v>11213469.422384175</v>
      </c>
      <c r="AF25" s="24">
        <v>11826718.576585114</v>
      </c>
      <c r="AG25" s="24">
        <v>3122807.67</v>
      </c>
      <c r="AH25" s="24">
        <v>11858743.297581831</v>
      </c>
      <c r="AI25" s="24">
        <v>12424291.459866256</v>
      </c>
      <c r="AJ25" s="24">
        <v>2966797.58</v>
      </c>
      <c r="AK25" s="24">
        <v>13484340.623893669</v>
      </c>
      <c r="AL25" s="24">
        <v>13865643.525846172</v>
      </c>
      <c r="AM25" s="24">
        <v>41632453.85</v>
      </c>
      <c r="AN25" s="24">
        <v>141024141.82979277</v>
      </c>
      <c r="AO25" s="24">
        <v>149085427.20669818</v>
      </c>
      <c r="AP25" s="25">
        <v>39434838.99999999</v>
      </c>
      <c r="AQ25" s="25">
        <v>121928203.45423433</v>
      </c>
      <c r="AR25" s="25">
        <v>131867014.37736613</v>
      </c>
      <c r="AS25" s="24">
        <f aca="true" t="shared" si="18" ref="AS25:CE25">SUM(AS26:AS27)</f>
        <v>2629538.9299999997</v>
      </c>
      <c r="AT25" s="24">
        <f t="shared" si="18"/>
        <v>11410055.160873236</v>
      </c>
      <c r="AU25" s="24">
        <f t="shared" si="18"/>
        <v>11657800.621207414</v>
      </c>
      <c r="AV25" s="24">
        <f t="shared" si="18"/>
        <v>1968488.98</v>
      </c>
      <c r="AW25" s="24">
        <f t="shared" si="18"/>
        <v>8581276.838908996</v>
      </c>
      <c r="AX25" s="24">
        <f t="shared" si="18"/>
        <v>8587723.989523005</v>
      </c>
      <c r="AY25" s="24">
        <f t="shared" si="18"/>
        <v>2092801.35</v>
      </c>
      <c r="AZ25" s="24">
        <f t="shared" si="18"/>
        <v>12955488.492735105</v>
      </c>
      <c r="BA25" s="24">
        <f t="shared" si="18"/>
        <v>13188431.384277962</v>
      </c>
      <c r="BB25" s="24">
        <f t="shared" si="18"/>
        <v>2708562.15</v>
      </c>
      <c r="BC25" s="24">
        <f t="shared" si="18"/>
        <v>14404095.123733409</v>
      </c>
      <c r="BD25" s="24">
        <f t="shared" si="18"/>
        <v>14831808.553456746</v>
      </c>
      <c r="BE25" s="24">
        <f t="shared" si="18"/>
        <v>2538005.8100000005</v>
      </c>
      <c r="BF25" s="24">
        <f t="shared" si="18"/>
        <v>10461121.907187764</v>
      </c>
      <c r="BG25" s="24">
        <f t="shared" si="18"/>
        <v>11335520.927156024</v>
      </c>
      <c r="BH25" s="24">
        <f t="shared" si="18"/>
        <v>3331719.5699999994</v>
      </c>
      <c r="BI25" s="24">
        <f t="shared" si="18"/>
        <v>11724708.523817498</v>
      </c>
      <c r="BJ25" s="24">
        <f t="shared" si="18"/>
        <v>12651811.845371729</v>
      </c>
      <c r="BK25" s="24">
        <f t="shared" si="18"/>
        <v>2363521.6</v>
      </c>
      <c r="BL25" s="24">
        <f t="shared" si="18"/>
        <v>15055045.640640805</v>
      </c>
      <c r="BM25" s="24">
        <f t="shared" si="18"/>
        <v>16054674.188761678</v>
      </c>
      <c r="BN25" s="24">
        <f t="shared" si="18"/>
        <v>2641831.84</v>
      </c>
      <c r="BO25" s="24">
        <f t="shared" si="18"/>
        <v>11418281.632041978</v>
      </c>
      <c r="BP25" s="24">
        <f t="shared" si="18"/>
        <v>12321035.33559889</v>
      </c>
      <c r="BQ25" s="24">
        <f t="shared" si="18"/>
        <v>3265429.9700000007</v>
      </c>
      <c r="BR25" s="24">
        <f t="shared" si="18"/>
        <v>15190484.291088847</v>
      </c>
      <c r="BS25" s="24">
        <f t="shared" si="18"/>
        <v>16231035.898716914</v>
      </c>
      <c r="BT25" s="24">
        <f t="shared" si="18"/>
        <v>2427123.34</v>
      </c>
      <c r="BU25" s="24">
        <f t="shared" si="18"/>
        <v>19311369.927354526</v>
      </c>
      <c r="BV25" s="24">
        <f t="shared" si="18"/>
        <v>20567832.595790837</v>
      </c>
      <c r="BW25" s="24">
        <f t="shared" si="18"/>
        <v>3221910.3499999996</v>
      </c>
      <c r="BX25" s="24">
        <f t="shared" si="18"/>
        <v>9296189.079639483</v>
      </c>
      <c r="BY25" s="24">
        <f t="shared" si="18"/>
        <v>11428808.216053529</v>
      </c>
      <c r="BZ25" s="24">
        <f t="shared" si="18"/>
        <v>2978410.93</v>
      </c>
      <c r="CA25" s="24">
        <f t="shared" si="18"/>
        <v>14496594.483728582</v>
      </c>
      <c r="CB25" s="24">
        <f t="shared" si="18"/>
        <v>15492758.01932137</v>
      </c>
      <c r="CC25" s="52">
        <f t="shared" si="18"/>
        <v>32167344.82</v>
      </c>
      <c r="CD25" s="52">
        <f t="shared" si="18"/>
        <v>154304711.10175022</v>
      </c>
      <c r="CE25" s="52">
        <f t="shared" si="18"/>
        <v>164349241.57523608</v>
      </c>
      <c r="CF25" s="53">
        <v>41632453.85</v>
      </c>
      <c r="CG25" s="53">
        <v>141024141.82979277</v>
      </c>
      <c r="CH25" s="53">
        <v>149085427.20669818</v>
      </c>
      <c r="CI25" s="48">
        <f t="shared" si="4"/>
        <v>-0.2273492949539413</v>
      </c>
      <c r="CJ25" s="54">
        <f t="shared" si="8"/>
        <v>0.10238300720952109</v>
      </c>
      <c r="CK25" s="24">
        <f>SUM(CK26:CK27)</f>
        <v>2262592.95</v>
      </c>
      <c r="CL25" s="24">
        <f aca="true" t="shared" si="19" ref="CL25:DW25">SUM(CL26:CL27)</f>
        <v>7729253.636111001</v>
      </c>
      <c r="CM25" s="24">
        <f t="shared" si="19"/>
        <v>7759750.726887932</v>
      </c>
      <c r="CN25" s="24">
        <f t="shared" si="19"/>
        <v>2013989.25</v>
      </c>
      <c r="CO25" s="24">
        <f t="shared" si="19"/>
        <v>9263646.00786835</v>
      </c>
      <c r="CP25" s="24">
        <f t="shared" si="19"/>
        <v>9463255.782545678</v>
      </c>
      <c r="CQ25" s="24">
        <f t="shared" si="19"/>
        <v>1720423.9700000002</v>
      </c>
      <c r="CR25" s="24">
        <f t="shared" si="19"/>
        <v>11796080.369328575</v>
      </c>
      <c r="CS25" s="24">
        <f t="shared" si="19"/>
        <v>12192547.291832991</v>
      </c>
      <c r="CT25" s="24">
        <f t="shared" si="19"/>
        <v>1739693.6099999999</v>
      </c>
      <c r="CU25" s="24">
        <f t="shared" si="19"/>
        <v>13527121.23216966</v>
      </c>
      <c r="CV25" s="24">
        <f t="shared" si="19"/>
        <v>13643030.740423948</v>
      </c>
      <c r="CW25" s="24">
        <f t="shared" si="19"/>
        <v>1533351.49</v>
      </c>
      <c r="CX25" s="24">
        <f t="shared" si="19"/>
        <v>9111792.610382617</v>
      </c>
      <c r="CY25" s="24">
        <f t="shared" si="19"/>
        <v>9206622.774671199</v>
      </c>
      <c r="CZ25" s="24">
        <f t="shared" si="19"/>
        <v>1824189.1399999997</v>
      </c>
      <c r="DA25" s="24">
        <f t="shared" si="19"/>
        <v>15700278.737257749</v>
      </c>
      <c r="DB25" s="24">
        <f t="shared" si="19"/>
        <v>15874300.298982574</v>
      </c>
      <c r="DC25" s="24">
        <f t="shared" si="19"/>
        <v>2534688.6000000006</v>
      </c>
      <c r="DD25" s="24">
        <f t="shared" si="19"/>
        <v>11124974.37952466</v>
      </c>
      <c r="DE25" s="24">
        <f t="shared" si="19"/>
        <v>11703646.95320734</v>
      </c>
      <c r="DF25" s="24">
        <f t="shared" si="19"/>
        <v>2377768.0700000003</v>
      </c>
      <c r="DG25" s="24">
        <f t="shared" si="19"/>
        <v>13364266.13971857</v>
      </c>
      <c r="DH25" s="24">
        <f t="shared" si="19"/>
        <v>13560045.458647493</v>
      </c>
      <c r="DI25" s="24">
        <f t="shared" si="19"/>
        <v>2145168.6900000004</v>
      </c>
      <c r="DJ25" s="24">
        <f t="shared" si="19"/>
        <v>9617714.400048146</v>
      </c>
      <c r="DK25" s="24">
        <f t="shared" si="19"/>
        <v>10398564.60875301</v>
      </c>
      <c r="DL25" s="24">
        <f t="shared" si="19"/>
        <v>2036962.5499999993</v>
      </c>
      <c r="DM25" s="24">
        <f t="shared" si="19"/>
        <v>9667647.805859962</v>
      </c>
      <c r="DN25" s="24">
        <f t="shared" si="19"/>
        <v>10467808.603687346</v>
      </c>
      <c r="DO25" s="24">
        <v>1983403.6100000003</v>
      </c>
      <c r="DP25" s="24">
        <v>11836741.802744582</v>
      </c>
      <c r="DQ25" s="24">
        <v>12713729.733503532</v>
      </c>
      <c r="DR25" s="24">
        <v>2021918.5100000002</v>
      </c>
      <c r="DS25" s="24">
        <v>9177618.022677314</v>
      </c>
      <c r="DT25" s="24">
        <v>9862178.350408643</v>
      </c>
      <c r="DU25" s="24">
        <f t="shared" si="19"/>
        <v>24194150.440000005</v>
      </c>
      <c r="DV25" s="24">
        <f t="shared" si="19"/>
        <v>131917135.14369118</v>
      </c>
      <c r="DW25" s="24">
        <f t="shared" si="19"/>
        <v>136845481.32355168</v>
      </c>
      <c r="DX25" s="24">
        <v>32167344.82</v>
      </c>
      <c r="DY25" s="24">
        <v>154304711.10175022</v>
      </c>
      <c r="DZ25" s="24">
        <v>164349241.57523608</v>
      </c>
      <c r="EA25" s="48">
        <v>-0.24786610224175776</v>
      </c>
      <c r="EB25" s="54">
        <v>-0.16734948082552414</v>
      </c>
      <c r="EC25" s="24">
        <v>1657459.9399999997</v>
      </c>
      <c r="ED25" s="24">
        <v>7699650.322434548</v>
      </c>
      <c r="EE25" s="24">
        <v>8287782.584200321</v>
      </c>
      <c r="EF25" s="24">
        <v>1853816.29</v>
      </c>
      <c r="EG25" s="24">
        <v>11683365.455450375</v>
      </c>
      <c r="EH25" s="24">
        <v>12458120.130294118</v>
      </c>
      <c r="EI25" s="24">
        <v>1909200.7599999998</v>
      </c>
      <c r="EJ25" s="24">
        <v>11126009.249069955</v>
      </c>
      <c r="EK25" s="24">
        <v>11881347.145406296</v>
      </c>
      <c r="EL25" s="24">
        <v>2044365.9500000002</v>
      </c>
      <c r="EM25" s="24">
        <v>11258085.657006856</v>
      </c>
      <c r="EN25" s="24">
        <v>12078073.079878995</v>
      </c>
      <c r="EO25" s="24">
        <v>2405393.2199999997</v>
      </c>
      <c r="EP25" s="24">
        <v>10677020.282085834</v>
      </c>
      <c r="EQ25" s="24">
        <v>11362686.332648689</v>
      </c>
      <c r="ER25" s="24">
        <v>2393743.5900000003</v>
      </c>
      <c r="ES25" s="24">
        <v>13529286.810191482</v>
      </c>
      <c r="ET25" s="24">
        <v>14343349.277013358</v>
      </c>
      <c r="EU25" s="24">
        <v>2231544.3600000003</v>
      </c>
      <c r="EV25" s="24">
        <v>11343520.668305261</v>
      </c>
      <c r="EW25" s="24">
        <v>12083281.91272427</v>
      </c>
      <c r="EX25" s="24">
        <v>2775021.2</v>
      </c>
      <c r="EY25" s="24">
        <v>12301686.66730037</v>
      </c>
      <c r="EZ25" s="24">
        <v>13160239.417641742</v>
      </c>
      <c r="FA25" s="24">
        <v>2389943.49</v>
      </c>
      <c r="FB25" s="24">
        <v>11593193.742348041</v>
      </c>
      <c r="FC25" s="24">
        <v>11752883.139610242</v>
      </c>
      <c r="FD25" s="24">
        <v>2201167.39</v>
      </c>
      <c r="FE25" s="24">
        <v>10300632.70793789</v>
      </c>
      <c r="FF25" s="24">
        <v>10970750.092069563</v>
      </c>
      <c r="FG25" s="24">
        <v>2068105.2999999998</v>
      </c>
      <c r="FH25" s="24">
        <v>13158551.453933004</v>
      </c>
      <c r="FI25" s="24">
        <v>13913347.228602719</v>
      </c>
      <c r="FJ25" s="24">
        <v>1986564.6100000003</v>
      </c>
      <c r="FK25" s="24">
        <v>8344104.070973799</v>
      </c>
      <c r="FL25" s="24">
        <v>8857241.737911073</v>
      </c>
    </row>
    <row r="26" spans="1:174" ht="15">
      <c r="A26" s="17">
        <v>1401</v>
      </c>
      <c r="B26" s="17" t="s">
        <v>25</v>
      </c>
      <c r="C26" s="18">
        <v>680505.72</v>
      </c>
      <c r="D26" s="18">
        <v>6173504.514966683</v>
      </c>
      <c r="E26" s="18">
        <v>6555093.718316204</v>
      </c>
      <c r="F26" s="18">
        <v>553154.41</v>
      </c>
      <c r="G26" s="18">
        <v>8640805.106005743</v>
      </c>
      <c r="H26" s="18">
        <v>9019226.526213102</v>
      </c>
      <c r="I26" s="18">
        <v>529069.9099999999</v>
      </c>
      <c r="J26" s="18">
        <v>13161531.990207074</v>
      </c>
      <c r="K26" s="18">
        <v>13631749.023336165</v>
      </c>
      <c r="L26" s="18">
        <v>534845.9299999999</v>
      </c>
      <c r="M26" s="18">
        <v>5857411.011486873</v>
      </c>
      <c r="N26" s="18">
        <v>6153058.28935182</v>
      </c>
      <c r="O26" s="18">
        <v>438024.3399999999</v>
      </c>
      <c r="P26" s="18">
        <v>5745562.264048371</v>
      </c>
      <c r="Q26" s="18">
        <v>6116710.948921897</v>
      </c>
      <c r="R26" s="18">
        <v>681068.9499999998</v>
      </c>
      <c r="S26" s="18">
        <v>12783689.407638276</v>
      </c>
      <c r="T26" s="18">
        <v>13413924.19941409</v>
      </c>
      <c r="U26" s="18">
        <v>745587.68</v>
      </c>
      <c r="V26" s="18">
        <v>7736744.159018997</v>
      </c>
      <c r="W26" s="18">
        <v>8066813.516686044</v>
      </c>
      <c r="X26" s="18">
        <v>465935.61</v>
      </c>
      <c r="Y26" s="18">
        <v>7968891.69109168</v>
      </c>
      <c r="Z26" s="18">
        <v>8285610.669834633</v>
      </c>
      <c r="AA26" s="18">
        <v>508611.36000000004</v>
      </c>
      <c r="AB26" s="18">
        <v>10274673.773000432</v>
      </c>
      <c r="AC26" s="18">
        <v>10785423.293417439</v>
      </c>
      <c r="AD26" s="18">
        <v>547479.04</v>
      </c>
      <c r="AE26" s="18">
        <v>8930959.402477875</v>
      </c>
      <c r="AF26" s="18">
        <v>9352383.927818846</v>
      </c>
      <c r="AG26" s="18">
        <v>688199.27</v>
      </c>
      <c r="AH26" s="18">
        <v>9096609.372611333</v>
      </c>
      <c r="AI26" s="18">
        <v>9455417.241506387</v>
      </c>
      <c r="AJ26" s="18">
        <v>433457.94999999995</v>
      </c>
      <c r="AK26" s="18">
        <v>10608134.926763177</v>
      </c>
      <c r="AL26" s="18">
        <v>10808582.85993509</v>
      </c>
      <c r="AM26" s="18">
        <v>6805940.170000001</v>
      </c>
      <c r="AN26" s="18">
        <v>106978517.61931652</v>
      </c>
      <c r="AO26" s="18">
        <v>111643994.21475172</v>
      </c>
      <c r="AP26" s="19">
        <v>5746547.12</v>
      </c>
      <c r="AQ26" s="19">
        <v>90132945.93819584</v>
      </c>
      <c r="AR26" s="19">
        <v>95105098.44708942</v>
      </c>
      <c r="AS26" s="18">
        <v>923375.6699999998</v>
      </c>
      <c r="AT26" s="18">
        <v>9494896.210052405</v>
      </c>
      <c r="AU26" s="18">
        <v>9610256.413094709</v>
      </c>
      <c r="AV26" s="18">
        <v>308064.06</v>
      </c>
      <c r="AW26" s="18">
        <v>6370292.567230248</v>
      </c>
      <c r="AX26" s="18">
        <v>6375828.339998744</v>
      </c>
      <c r="AY26" s="18">
        <v>287496.86</v>
      </c>
      <c r="AZ26" s="18">
        <v>10787944.144612936</v>
      </c>
      <c r="BA26" s="18">
        <v>10867957.941471798</v>
      </c>
      <c r="BB26" s="18">
        <v>665115.85</v>
      </c>
      <c r="BC26" s="18">
        <v>11647883.001641216</v>
      </c>
      <c r="BD26" s="18">
        <v>11901563.515668007</v>
      </c>
      <c r="BE26" s="18">
        <v>367461.07999999996</v>
      </c>
      <c r="BF26" s="18">
        <v>7736878.238703641</v>
      </c>
      <c r="BG26" s="18">
        <v>8232145.616727362</v>
      </c>
      <c r="BH26" s="18">
        <v>575777.4500000001</v>
      </c>
      <c r="BI26" s="18">
        <v>8390331.661071954</v>
      </c>
      <c r="BJ26" s="18">
        <v>8814635.684272286</v>
      </c>
      <c r="BK26" s="18">
        <v>375568.97</v>
      </c>
      <c r="BL26" s="18">
        <v>12554565.85969295</v>
      </c>
      <c r="BM26" s="18">
        <v>13177589.676261172</v>
      </c>
      <c r="BN26" s="18">
        <v>421931.2299999999</v>
      </c>
      <c r="BO26" s="18">
        <v>8630177.963954903</v>
      </c>
      <c r="BP26" s="18">
        <v>9145515.851193314</v>
      </c>
      <c r="BQ26" s="18">
        <v>733133.8999999999</v>
      </c>
      <c r="BR26" s="18">
        <v>11847240.01811458</v>
      </c>
      <c r="BS26" s="18">
        <v>12612424.289178392</v>
      </c>
      <c r="BT26" s="18">
        <v>603381.41</v>
      </c>
      <c r="BU26" s="18">
        <v>16684686.943451306</v>
      </c>
      <c r="BV26" s="18">
        <v>17743771.87303539</v>
      </c>
      <c r="BW26" s="18">
        <v>1054490.3999999997</v>
      </c>
      <c r="BX26" s="18">
        <v>6312799.809628735</v>
      </c>
      <c r="BY26" s="18">
        <v>8162867.280965745</v>
      </c>
      <c r="BZ26" s="18">
        <v>1163895.8800000001</v>
      </c>
      <c r="CA26" s="18">
        <v>12073950.372967927</v>
      </c>
      <c r="CB26" s="57">
        <v>12884680.286279643</v>
      </c>
      <c r="CC26" s="49">
        <f aca="true" t="shared" si="20" ref="CC26:CE27">AS26+AV26+AY26+BB26+BE26+BH26+BK26+BN26+BQ26+BT26+BW26+BZ26</f>
        <v>7479692.76</v>
      </c>
      <c r="CD26" s="49">
        <f t="shared" si="20"/>
        <v>122531646.79112281</v>
      </c>
      <c r="CE26" s="49">
        <f t="shared" si="20"/>
        <v>129529236.76814654</v>
      </c>
      <c r="CF26" s="50">
        <v>6805940.170000001</v>
      </c>
      <c r="CG26" s="50">
        <v>106978517.61931652</v>
      </c>
      <c r="CH26" s="50">
        <v>111643994.21475172</v>
      </c>
      <c r="CI26" s="51">
        <f t="shared" si="4"/>
        <v>0.09899478590332644</v>
      </c>
      <c r="CJ26" s="61">
        <f t="shared" si="8"/>
        <v>0.16019887750515127</v>
      </c>
      <c r="CK26" s="18">
        <v>647096.8400000002</v>
      </c>
      <c r="CL26" s="18">
        <v>5065354.317506625</v>
      </c>
      <c r="CM26" s="18">
        <v>5070060.344554769</v>
      </c>
      <c r="CN26" s="18">
        <v>554598.36</v>
      </c>
      <c r="CO26" s="18">
        <v>7127391.567230992</v>
      </c>
      <c r="CP26" s="18">
        <v>7268870.283921159</v>
      </c>
      <c r="CQ26" s="18">
        <v>511055.49</v>
      </c>
      <c r="CR26" s="18">
        <v>9364640.05491016</v>
      </c>
      <c r="CS26" s="18">
        <v>9692075.966113996</v>
      </c>
      <c r="CT26" s="18">
        <v>477080.11</v>
      </c>
      <c r="CU26" s="18">
        <v>11267608.048338845</v>
      </c>
      <c r="CV26" s="18">
        <v>11293349.927903716</v>
      </c>
      <c r="CW26" s="18">
        <v>628917.12</v>
      </c>
      <c r="CX26" s="18">
        <v>7307117.220128683</v>
      </c>
      <c r="CY26" s="18">
        <v>7308608.965557766</v>
      </c>
      <c r="CZ26" s="18">
        <v>515118.88</v>
      </c>
      <c r="DA26" s="18">
        <v>13147805.360467965</v>
      </c>
      <c r="DB26" s="18">
        <v>13159264.336747557</v>
      </c>
      <c r="DC26" s="18">
        <v>808226.3400000001</v>
      </c>
      <c r="DD26" s="18">
        <v>7902341.69853072</v>
      </c>
      <c r="DE26" s="18">
        <v>8232021.119242149</v>
      </c>
      <c r="DF26" s="18">
        <v>754840.5899999999</v>
      </c>
      <c r="DG26" s="18">
        <v>9952917.110199064</v>
      </c>
      <c r="DH26" s="18">
        <v>10002018.29608668</v>
      </c>
      <c r="DI26" s="18">
        <v>657951.0200000004</v>
      </c>
      <c r="DJ26" s="18">
        <v>6746680.893211362</v>
      </c>
      <c r="DK26" s="18">
        <v>7268010.089638903</v>
      </c>
      <c r="DL26" s="18">
        <v>791127.3599999999</v>
      </c>
      <c r="DM26" s="18">
        <v>7250558.584246558</v>
      </c>
      <c r="DN26" s="18">
        <v>7837645.601832198</v>
      </c>
      <c r="DO26" s="18">
        <v>851943.23</v>
      </c>
      <c r="DP26" s="18">
        <v>9349062.445796276</v>
      </c>
      <c r="DQ26" s="18">
        <v>10027867.101299224</v>
      </c>
      <c r="DR26" s="18">
        <v>634951.1699999999</v>
      </c>
      <c r="DS26" s="18">
        <v>6105361.19134805</v>
      </c>
      <c r="DT26" s="18">
        <v>6554086.416806013</v>
      </c>
      <c r="DU26" s="18">
        <f aca="true" t="shared" si="21" ref="DU26:DW27">CK26+CN26+CQ26+CT26+CW26+CZ26+DC26+DF26+DI26+DL26+DO26+DR26</f>
        <v>7832906.510000002</v>
      </c>
      <c r="DV26" s="18">
        <f t="shared" si="21"/>
        <v>100586838.4919153</v>
      </c>
      <c r="DW26" s="18">
        <f t="shared" si="21"/>
        <v>103713878.44970413</v>
      </c>
      <c r="DX26" s="18">
        <v>7479692.76</v>
      </c>
      <c r="DY26" s="18">
        <v>122531646.79112281</v>
      </c>
      <c r="DZ26" s="18">
        <v>129529236.76814654</v>
      </c>
      <c r="EA26" s="51">
        <v>0.0472230292518061</v>
      </c>
      <c r="EB26" s="61">
        <v>-0.19930140069188496</v>
      </c>
      <c r="EC26" s="18">
        <v>443692.62999999983</v>
      </c>
      <c r="ED26" s="18">
        <v>5198413.031823964</v>
      </c>
      <c r="EE26" s="18">
        <v>5584342.4063146785</v>
      </c>
      <c r="EF26" s="18">
        <v>786075.9400000001</v>
      </c>
      <c r="EG26" s="18">
        <v>9395850.770266548</v>
      </c>
      <c r="EH26" s="18">
        <v>9944893.683474267</v>
      </c>
      <c r="EI26" s="18">
        <v>577313.2</v>
      </c>
      <c r="EJ26" s="18">
        <v>8325780.494173539</v>
      </c>
      <c r="EK26" s="18">
        <v>8823907.792089133</v>
      </c>
      <c r="EL26" s="18">
        <v>714167.1</v>
      </c>
      <c r="EM26" s="18">
        <v>8429326.127071034</v>
      </c>
      <c r="EN26" s="18">
        <v>9020639.303948604</v>
      </c>
      <c r="EO26" s="18">
        <v>1087577.0100000002</v>
      </c>
      <c r="EP26" s="18">
        <v>7912706.912730088</v>
      </c>
      <c r="EQ26" s="18">
        <v>8405021.033308776</v>
      </c>
      <c r="ER26" s="18">
        <v>793833.95</v>
      </c>
      <c r="ES26" s="18">
        <v>10744138.29092986</v>
      </c>
      <c r="ET26" s="18">
        <v>11328360.116938716</v>
      </c>
      <c r="EU26" s="18">
        <v>565342.42</v>
      </c>
      <c r="EV26" s="18">
        <v>8107669.646693653</v>
      </c>
      <c r="EW26" s="18">
        <v>8625519.832445491</v>
      </c>
      <c r="EX26" s="18">
        <v>1019976.6300000001</v>
      </c>
      <c r="EY26" s="18">
        <v>8695405.64119725</v>
      </c>
      <c r="EZ26" s="18">
        <v>9297739.253159354</v>
      </c>
      <c r="FA26" s="18">
        <v>1055581.14</v>
      </c>
      <c r="FB26" s="18">
        <v>8901028.517419307</v>
      </c>
      <c r="FC26" s="18">
        <v>8906519.915611107</v>
      </c>
      <c r="FD26" s="18">
        <v>1027457.0000000001</v>
      </c>
      <c r="FE26" s="18">
        <v>7817452.6807072</v>
      </c>
      <c r="FF26" s="18">
        <v>8314364.838053704</v>
      </c>
      <c r="FG26" s="18">
        <v>907564.32</v>
      </c>
      <c r="FH26" s="18">
        <v>10611161.824468656</v>
      </c>
      <c r="FI26" s="18">
        <v>11178044.255216079</v>
      </c>
      <c r="FJ26" s="18">
        <v>468914.6800000002</v>
      </c>
      <c r="FK26" s="18">
        <v>5515290.772250897</v>
      </c>
      <c r="FL26" s="18">
        <v>5831130.7428858215</v>
      </c>
      <c r="FM26" s="20"/>
      <c r="FN26" s="20"/>
      <c r="FO26" s="20"/>
      <c r="FP26" s="20"/>
      <c r="FQ26" s="20"/>
      <c r="FR26" s="20"/>
    </row>
    <row r="27" spans="1:174" s="20" customFormat="1" ht="15">
      <c r="A27" s="17">
        <v>1402</v>
      </c>
      <c r="B27" s="17" t="s">
        <v>26</v>
      </c>
      <c r="C27" s="18">
        <v>1672341.9200000002</v>
      </c>
      <c r="D27" s="18">
        <v>1808950.7469107602</v>
      </c>
      <c r="E27" s="18">
        <v>2113875.2590768235</v>
      </c>
      <c r="F27" s="18">
        <v>3119352.42</v>
      </c>
      <c r="G27" s="18">
        <v>2765693.783892734</v>
      </c>
      <c r="H27" s="18">
        <v>3191514.929832501</v>
      </c>
      <c r="I27" s="18">
        <v>3834485.96</v>
      </c>
      <c r="J27" s="18">
        <v>3027826.2299792105</v>
      </c>
      <c r="K27" s="18">
        <v>3327316.386252957</v>
      </c>
      <c r="L27" s="18">
        <v>3782029.9200000004</v>
      </c>
      <c r="M27" s="18">
        <v>2997992.128105125</v>
      </c>
      <c r="N27" s="18">
        <v>3325881.3182284497</v>
      </c>
      <c r="O27" s="18">
        <v>2429738.139999999</v>
      </c>
      <c r="P27" s="18">
        <v>2273274.694205953</v>
      </c>
      <c r="Q27" s="18">
        <v>2492508.087506374</v>
      </c>
      <c r="R27" s="18">
        <v>3462188.07</v>
      </c>
      <c r="S27" s="18">
        <v>3135601.1402238896</v>
      </c>
      <c r="T27" s="18">
        <v>3434732.386361449</v>
      </c>
      <c r="U27" s="18">
        <v>3208135.42</v>
      </c>
      <c r="V27" s="18">
        <v>3425692.416958132</v>
      </c>
      <c r="W27" s="18">
        <v>3747715.9645466306</v>
      </c>
      <c r="X27" s="18">
        <v>2878160.360000001</v>
      </c>
      <c r="Y27" s="18">
        <v>2954858.554795243</v>
      </c>
      <c r="Z27" s="18">
        <v>3240643.6199708544</v>
      </c>
      <c r="AA27" s="18">
        <v>3407997.93</v>
      </c>
      <c r="AB27" s="18">
        <v>3734884.873397909</v>
      </c>
      <c r="AC27" s="18">
        <v>4066975.507133194</v>
      </c>
      <c r="AD27" s="18">
        <v>2064135.5100000002</v>
      </c>
      <c r="AE27" s="18">
        <v>2282510.0199062997</v>
      </c>
      <c r="AF27" s="18">
        <v>2474334.6487662685</v>
      </c>
      <c r="AG27" s="18">
        <v>2434608.4</v>
      </c>
      <c r="AH27" s="18">
        <v>2762133.924970498</v>
      </c>
      <c r="AI27" s="18">
        <v>2968874.218359868</v>
      </c>
      <c r="AJ27" s="18">
        <v>2533339.6300000004</v>
      </c>
      <c r="AK27" s="18">
        <v>2876205.697130492</v>
      </c>
      <c r="AL27" s="18">
        <v>3057060.6659110817</v>
      </c>
      <c r="AM27" s="18">
        <v>34826513.68</v>
      </c>
      <c r="AN27" s="18">
        <v>34045624.21047624</v>
      </c>
      <c r="AO27" s="18">
        <v>37441432.991946444</v>
      </c>
      <c r="AP27" s="19">
        <v>33688291.879999995</v>
      </c>
      <c r="AQ27" s="19">
        <v>31795257.516038492</v>
      </c>
      <c r="AR27" s="19">
        <v>36761915.930276714</v>
      </c>
      <c r="AS27" s="18">
        <v>1706163.26</v>
      </c>
      <c r="AT27" s="18">
        <v>1915158.9508208323</v>
      </c>
      <c r="AU27" s="18">
        <v>2047544.2081127053</v>
      </c>
      <c r="AV27" s="18">
        <v>1660424.92</v>
      </c>
      <c r="AW27" s="18">
        <v>2210984.2716787485</v>
      </c>
      <c r="AX27" s="18">
        <v>2211895.6495242594</v>
      </c>
      <c r="AY27" s="18">
        <v>1805304.4900000002</v>
      </c>
      <c r="AZ27" s="18">
        <v>2167544.348122168</v>
      </c>
      <c r="BA27" s="18">
        <v>2320473.442806163</v>
      </c>
      <c r="BB27" s="18">
        <v>2043446.2999999998</v>
      </c>
      <c r="BC27" s="18">
        <v>2756212.1220921935</v>
      </c>
      <c r="BD27" s="18">
        <v>2930245.0377887404</v>
      </c>
      <c r="BE27" s="18">
        <v>2170544.7300000004</v>
      </c>
      <c r="BF27" s="18">
        <v>2724243.6684841225</v>
      </c>
      <c r="BG27" s="18">
        <v>3103375.310428662</v>
      </c>
      <c r="BH27" s="18">
        <v>2755942.119999999</v>
      </c>
      <c r="BI27" s="18">
        <v>3334376.862745544</v>
      </c>
      <c r="BJ27" s="18">
        <v>3837176.161099443</v>
      </c>
      <c r="BK27" s="18">
        <v>1987952.6300000001</v>
      </c>
      <c r="BL27" s="18">
        <v>2500479.7809478543</v>
      </c>
      <c r="BM27" s="18">
        <v>2877084.5125005064</v>
      </c>
      <c r="BN27" s="18">
        <v>2219900.61</v>
      </c>
      <c r="BO27" s="18">
        <v>2788103.668087074</v>
      </c>
      <c r="BP27" s="18">
        <v>3175519.484405575</v>
      </c>
      <c r="BQ27" s="18">
        <v>2532296.0700000008</v>
      </c>
      <c r="BR27" s="18">
        <v>3343244.272974267</v>
      </c>
      <c r="BS27" s="18">
        <v>3618611.609538521</v>
      </c>
      <c r="BT27" s="18">
        <v>1823741.9299999997</v>
      </c>
      <c r="BU27" s="18">
        <v>2626682.9839032204</v>
      </c>
      <c r="BV27" s="18">
        <v>2824060.722755448</v>
      </c>
      <c r="BW27" s="18">
        <v>2167419.9499999997</v>
      </c>
      <c r="BX27" s="18">
        <v>2983389.270010747</v>
      </c>
      <c r="BY27" s="18">
        <v>3265940.935087783</v>
      </c>
      <c r="BZ27" s="18">
        <v>1814515.05</v>
      </c>
      <c r="CA27" s="18">
        <v>2422644.1107606553</v>
      </c>
      <c r="CB27" s="57">
        <v>2608077.733041727</v>
      </c>
      <c r="CC27" s="49">
        <f t="shared" si="20"/>
        <v>24687652.06</v>
      </c>
      <c r="CD27" s="49">
        <f t="shared" si="20"/>
        <v>31773064.310627427</v>
      </c>
      <c r="CE27" s="49">
        <f t="shared" si="20"/>
        <v>34820004.80708953</v>
      </c>
      <c r="CF27" s="50">
        <v>34826513.68</v>
      </c>
      <c r="CG27" s="50">
        <v>34045624.21047624</v>
      </c>
      <c r="CH27" s="50">
        <v>37441432.991946444</v>
      </c>
      <c r="CI27" s="51">
        <f t="shared" si="4"/>
        <v>-0.2911247939762198</v>
      </c>
      <c r="CJ27" s="61">
        <f t="shared" si="8"/>
        <v>-0.07001409869704445</v>
      </c>
      <c r="CK27" s="18">
        <v>1615496.11</v>
      </c>
      <c r="CL27" s="18">
        <v>2663899.3186043752</v>
      </c>
      <c r="CM27" s="18">
        <v>2689690.3823331636</v>
      </c>
      <c r="CN27" s="18">
        <v>1459390.89</v>
      </c>
      <c r="CO27" s="18">
        <v>2136254.4406373566</v>
      </c>
      <c r="CP27" s="18">
        <v>2194385.4986245185</v>
      </c>
      <c r="CQ27" s="18">
        <v>1209368.4800000002</v>
      </c>
      <c r="CR27" s="18">
        <v>2431440.3144184146</v>
      </c>
      <c r="CS27" s="18">
        <v>2500471.3257189947</v>
      </c>
      <c r="CT27" s="18">
        <v>1262613.4999999998</v>
      </c>
      <c r="CU27" s="18">
        <v>2259513.183830815</v>
      </c>
      <c r="CV27" s="18">
        <v>2349680.812520231</v>
      </c>
      <c r="CW27" s="18">
        <v>904434.37</v>
      </c>
      <c r="CX27" s="18">
        <v>1804675.3902539336</v>
      </c>
      <c r="CY27" s="18">
        <v>1898013.8091134324</v>
      </c>
      <c r="CZ27" s="18">
        <v>1309070.2599999998</v>
      </c>
      <c r="DA27" s="18">
        <v>2552473.376789784</v>
      </c>
      <c r="DB27" s="18">
        <v>2715035.9622350167</v>
      </c>
      <c r="DC27" s="18">
        <v>1726462.2600000002</v>
      </c>
      <c r="DD27" s="18">
        <v>3222632.6809939407</v>
      </c>
      <c r="DE27" s="18">
        <v>3471625.83396519</v>
      </c>
      <c r="DF27" s="18">
        <v>1622927.4800000002</v>
      </c>
      <c r="DG27" s="18">
        <v>3411349.029519506</v>
      </c>
      <c r="DH27" s="18">
        <v>3558027.1625608136</v>
      </c>
      <c r="DI27" s="18">
        <v>1487217.6700000002</v>
      </c>
      <c r="DJ27" s="18">
        <v>2871033.506836784</v>
      </c>
      <c r="DK27" s="18">
        <v>3130554.5191141083</v>
      </c>
      <c r="DL27" s="18">
        <v>1245835.1899999995</v>
      </c>
      <c r="DM27" s="18">
        <v>2417089.2216134043</v>
      </c>
      <c r="DN27" s="18">
        <v>2630163.001855147</v>
      </c>
      <c r="DO27" s="18">
        <v>1131460.3800000004</v>
      </c>
      <c r="DP27" s="18">
        <v>2487679.356948307</v>
      </c>
      <c r="DQ27" s="18">
        <v>2685862.632204308</v>
      </c>
      <c r="DR27" s="18">
        <v>1386967.3400000003</v>
      </c>
      <c r="DS27" s="18">
        <v>3072256.8313292633</v>
      </c>
      <c r="DT27" s="18">
        <v>3308091.9336026297</v>
      </c>
      <c r="DU27" s="18">
        <f t="shared" si="21"/>
        <v>16361243.930000002</v>
      </c>
      <c r="DV27" s="18">
        <f t="shared" si="21"/>
        <v>31330296.65177588</v>
      </c>
      <c r="DW27" s="18">
        <f t="shared" si="21"/>
        <v>33131602.873847555</v>
      </c>
      <c r="DX27" s="18">
        <v>24687652.06</v>
      </c>
      <c r="DY27" s="18">
        <v>31773064.310627427</v>
      </c>
      <c r="DZ27" s="18">
        <v>34820004.80708953</v>
      </c>
      <c r="EA27" s="51">
        <v>-0.3372701506714283</v>
      </c>
      <c r="EB27" s="61">
        <v>-0.04848942274982704</v>
      </c>
      <c r="EC27" s="18">
        <v>1213767.3099999998</v>
      </c>
      <c r="ED27" s="18">
        <v>2501237.290610584</v>
      </c>
      <c r="EE27" s="18">
        <v>2703440.1778856427</v>
      </c>
      <c r="EF27" s="18">
        <v>1067740.35</v>
      </c>
      <c r="EG27" s="18">
        <v>2287514.685183826</v>
      </c>
      <c r="EH27" s="18">
        <v>2513226.446819851</v>
      </c>
      <c r="EI27" s="18">
        <v>1331887.5599999998</v>
      </c>
      <c r="EJ27" s="18">
        <v>2800228.754896417</v>
      </c>
      <c r="EK27" s="18">
        <v>3057439.3533171644</v>
      </c>
      <c r="EL27" s="18">
        <v>1330198.85</v>
      </c>
      <c r="EM27" s="18">
        <v>2828759.529935821</v>
      </c>
      <c r="EN27" s="18">
        <v>3057433.775930392</v>
      </c>
      <c r="EO27" s="18">
        <v>1317816.2099999997</v>
      </c>
      <c r="EP27" s="18">
        <v>2764313.369355745</v>
      </c>
      <c r="EQ27" s="18">
        <v>2957665.2993399124</v>
      </c>
      <c r="ER27" s="18">
        <v>1599909.6400000004</v>
      </c>
      <c r="ES27" s="18">
        <v>2785148.519261623</v>
      </c>
      <c r="ET27" s="18">
        <v>3014989.1600746424</v>
      </c>
      <c r="EU27" s="18">
        <v>1666201.9400000002</v>
      </c>
      <c r="EV27" s="18">
        <v>3235851.0216116076</v>
      </c>
      <c r="EW27" s="18">
        <v>3457762.0802787784</v>
      </c>
      <c r="EX27" s="18">
        <v>1755044.57</v>
      </c>
      <c r="EY27" s="18">
        <v>3606281.0261031194</v>
      </c>
      <c r="EZ27" s="18">
        <v>3862500.1644823886</v>
      </c>
      <c r="FA27" s="18">
        <v>1334362.3500000003</v>
      </c>
      <c r="FB27" s="18">
        <v>2692165.2249287358</v>
      </c>
      <c r="FC27" s="18">
        <v>2846363.223999136</v>
      </c>
      <c r="FD27" s="18">
        <v>1173710.3900000001</v>
      </c>
      <c r="FE27" s="18">
        <v>2483180.02723069</v>
      </c>
      <c r="FF27" s="18">
        <v>2656385.254015859</v>
      </c>
      <c r="FG27" s="18">
        <v>1160540.98</v>
      </c>
      <c r="FH27" s="18">
        <v>2547389.6294643497</v>
      </c>
      <c r="FI27" s="18">
        <v>2735302.9733866397</v>
      </c>
      <c r="FJ27" s="18">
        <v>1517649.9300000002</v>
      </c>
      <c r="FK27" s="18">
        <v>2828813.2987229014</v>
      </c>
      <c r="FL27" s="18">
        <v>3026110.9950252515</v>
      </c>
      <c r="FM27" s="4"/>
      <c r="FN27" s="4"/>
      <c r="FO27" s="4"/>
      <c r="FP27" s="4"/>
      <c r="FQ27" s="4"/>
      <c r="FR27" s="4"/>
    </row>
    <row r="28" spans="1:168" s="20" customFormat="1" ht="15">
      <c r="A28" s="15">
        <v>1500</v>
      </c>
      <c r="B28" s="23" t="s">
        <v>27</v>
      </c>
      <c r="C28" s="24">
        <v>1414119.2200000002</v>
      </c>
      <c r="D28" s="24">
        <v>2907738.235002114</v>
      </c>
      <c r="E28" s="24">
        <v>3408214.7798620807</v>
      </c>
      <c r="F28" s="24">
        <v>2473994.88</v>
      </c>
      <c r="G28" s="24">
        <v>8394409.016641881</v>
      </c>
      <c r="H28" s="24">
        <v>9708108.080935135</v>
      </c>
      <c r="I28" s="24">
        <v>1307991.9300000002</v>
      </c>
      <c r="J28" s="24">
        <v>2371181.9045221647</v>
      </c>
      <c r="K28" s="24">
        <v>2701025.863894928</v>
      </c>
      <c r="L28" s="24">
        <v>705540.69</v>
      </c>
      <c r="M28" s="24">
        <v>2208695.7539416887</v>
      </c>
      <c r="N28" s="24">
        <v>2401384.7810132625</v>
      </c>
      <c r="O28" s="24">
        <v>928639.4900000001</v>
      </c>
      <c r="P28" s="24">
        <v>2547578.1669635163</v>
      </c>
      <c r="Q28" s="24">
        <v>2779564.593910776</v>
      </c>
      <c r="R28" s="24">
        <v>1328765.54</v>
      </c>
      <c r="S28" s="24">
        <v>2959375.6893904563</v>
      </c>
      <c r="T28" s="24">
        <v>3293421.720193737</v>
      </c>
      <c r="U28" s="24">
        <v>1744488.94</v>
      </c>
      <c r="V28" s="24">
        <v>4737248.831442443</v>
      </c>
      <c r="W28" s="24">
        <v>5129782.667458418</v>
      </c>
      <c r="X28" s="24">
        <v>3047961.63</v>
      </c>
      <c r="Y28" s="24">
        <v>10043774.80752498</v>
      </c>
      <c r="Z28" s="24">
        <v>10938839.891095908</v>
      </c>
      <c r="AA28" s="24">
        <v>1890482.5899999999</v>
      </c>
      <c r="AB28" s="24">
        <v>3014182.8480584444</v>
      </c>
      <c r="AC28" s="24">
        <v>3393498.272435118</v>
      </c>
      <c r="AD28" s="24">
        <v>1863948.1800000002</v>
      </c>
      <c r="AE28" s="24">
        <v>2828496.085163977</v>
      </c>
      <c r="AF28" s="24">
        <v>3173679.928141593</v>
      </c>
      <c r="AG28" s="24">
        <v>2168821.16</v>
      </c>
      <c r="AH28" s="24">
        <v>4608931.544678165</v>
      </c>
      <c r="AI28" s="24">
        <v>4892570.627937309</v>
      </c>
      <c r="AJ28" s="24">
        <v>2139562.21</v>
      </c>
      <c r="AK28" s="24">
        <v>3479782.9284426365</v>
      </c>
      <c r="AL28" s="24">
        <v>3731190.268322086</v>
      </c>
      <c r="AM28" s="24">
        <v>21014316.46</v>
      </c>
      <c r="AN28" s="24">
        <v>50101395.811772466</v>
      </c>
      <c r="AO28" s="24">
        <v>55551281.475200355</v>
      </c>
      <c r="AP28" s="25">
        <v>22251577.649999995</v>
      </c>
      <c r="AQ28" s="25">
        <v>49803955.11728595</v>
      </c>
      <c r="AR28" s="25">
        <v>57023008.01497665</v>
      </c>
      <c r="AS28" s="24">
        <f aca="true" t="shared" si="22" ref="AS28:CE28">AS29+AS30+AS31</f>
        <v>1708453.9900000002</v>
      </c>
      <c r="AT28" s="24">
        <f t="shared" si="22"/>
        <v>3636699.1030390384</v>
      </c>
      <c r="AU28" s="24">
        <f t="shared" si="22"/>
        <v>3848243.7377078133</v>
      </c>
      <c r="AV28" s="24">
        <f t="shared" si="22"/>
        <v>1229074.2500000002</v>
      </c>
      <c r="AW28" s="24">
        <f t="shared" si="22"/>
        <v>2324320.5571943517</v>
      </c>
      <c r="AX28" s="24">
        <f t="shared" si="22"/>
        <v>2335039.413261075</v>
      </c>
      <c r="AY28" s="24">
        <f t="shared" si="22"/>
        <v>1662562.5900000003</v>
      </c>
      <c r="AZ28" s="24">
        <f t="shared" si="22"/>
        <v>3067670.838239654</v>
      </c>
      <c r="BA28" s="24">
        <f t="shared" si="22"/>
        <v>3343767.997965214</v>
      </c>
      <c r="BB28" s="24">
        <f t="shared" si="22"/>
        <v>1414336.68</v>
      </c>
      <c r="BC28" s="24">
        <f t="shared" si="22"/>
        <v>3028056.536963037</v>
      </c>
      <c r="BD28" s="24">
        <f t="shared" si="22"/>
        <v>3279365.7465493684</v>
      </c>
      <c r="BE28" s="24">
        <f t="shared" si="22"/>
        <v>1550856.1800000002</v>
      </c>
      <c r="BF28" s="24">
        <f t="shared" si="22"/>
        <v>5435762.718409865</v>
      </c>
      <c r="BG28" s="24">
        <f t="shared" si="22"/>
        <v>6253264.171322199</v>
      </c>
      <c r="BH28" s="24">
        <f t="shared" si="22"/>
        <v>1760911.68</v>
      </c>
      <c r="BI28" s="24">
        <f t="shared" si="22"/>
        <v>3200934.180834665</v>
      </c>
      <c r="BJ28" s="24">
        <f t="shared" si="22"/>
        <v>3686713.557754273</v>
      </c>
      <c r="BK28" s="24">
        <f t="shared" si="22"/>
        <v>1925462.7400000002</v>
      </c>
      <c r="BL28" s="24">
        <f t="shared" si="22"/>
        <v>3639045.0101945875</v>
      </c>
      <c r="BM28" s="24">
        <f t="shared" si="22"/>
        <v>4300056.740493141</v>
      </c>
      <c r="BN28" s="24">
        <f t="shared" si="22"/>
        <v>1558764.21</v>
      </c>
      <c r="BO28" s="24">
        <f t="shared" si="22"/>
        <v>2830708.867892066</v>
      </c>
      <c r="BP28" s="24">
        <f t="shared" si="22"/>
        <v>3267336.5768816974</v>
      </c>
      <c r="BQ28" s="24">
        <f t="shared" si="22"/>
        <v>1644407.11</v>
      </c>
      <c r="BR28" s="24">
        <f t="shared" si="22"/>
        <v>3548933.798959374</v>
      </c>
      <c r="BS28" s="24">
        <f t="shared" si="22"/>
        <v>3986131.074914271</v>
      </c>
      <c r="BT28" s="24">
        <f t="shared" si="22"/>
        <v>1522875.51</v>
      </c>
      <c r="BU28" s="24">
        <f t="shared" si="22"/>
        <v>3198417.894731053</v>
      </c>
      <c r="BV28" s="24">
        <f t="shared" si="22"/>
        <v>3616688.8717956417</v>
      </c>
      <c r="BW28" s="24">
        <f t="shared" si="22"/>
        <v>1272301.5</v>
      </c>
      <c r="BX28" s="24">
        <f t="shared" si="22"/>
        <v>2613645.1664976473</v>
      </c>
      <c r="BY28" s="24">
        <f t="shared" si="22"/>
        <v>2946669.475302914</v>
      </c>
      <c r="BZ28" s="24">
        <f t="shared" si="22"/>
        <v>2070928.3900000001</v>
      </c>
      <c r="CA28" s="24">
        <f t="shared" si="22"/>
        <v>5803773.13948483</v>
      </c>
      <c r="CB28" s="24">
        <f t="shared" si="22"/>
        <v>6516566.710883645</v>
      </c>
      <c r="CC28" s="52">
        <f t="shared" si="22"/>
        <v>19320934.830000002</v>
      </c>
      <c r="CD28" s="52">
        <f t="shared" si="22"/>
        <v>42327967.81244017</v>
      </c>
      <c r="CE28" s="52">
        <f t="shared" si="22"/>
        <v>47379844.074831255</v>
      </c>
      <c r="CF28" s="53">
        <v>21014316.46</v>
      </c>
      <c r="CG28" s="53">
        <v>50101395.811772466</v>
      </c>
      <c r="CH28" s="53">
        <v>55551281.475200355</v>
      </c>
      <c r="CI28" s="54">
        <f t="shared" si="4"/>
        <v>-0.08058228461645611</v>
      </c>
      <c r="CJ28" s="54">
        <f t="shared" si="8"/>
        <v>-0.14709718990041765</v>
      </c>
      <c r="CK28" s="79">
        <f>CK29+CK30+CK31</f>
        <v>1325955.3599999999</v>
      </c>
      <c r="CL28" s="79">
        <f aca="true" t="shared" si="23" ref="CL28:DW28">CL29+CL30+CL31</f>
        <v>2775779.6530914996</v>
      </c>
      <c r="CM28" s="79">
        <f t="shared" si="23"/>
        <v>2868033.7196882786</v>
      </c>
      <c r="CN28" s="79">
        <f t="shared" si="23"/>
        <v>1604357.86</v>
      </c>
      <c r="CO28" s="79">
        <f t="shared" si="23"/>
        <v>3433600.036551336</v>
      </c>
      <c r="CP28" s="79">
        <f t="shared" si="23"/>
        <v>3681164.8917066837</v>
      </c>
      <c r="CQ28" s="79">
        <f t="shared" si="23"/>
        <v>2090860.3</v>
      </c>
      <c r="CR28" s="79">
        <f t="shared" si="23"/>
        <v>4877272.579214171</v>
      </c>
      <c r="CS28" s="79">
        <f t="shared" si="23"/>
        <v>5229992.697430775</v>
      </c>
      <c r="CT28" s="79">
        <f t="shared" si="23"/>
        <v>2552626.77</v>
      </c>
      <c r="CU28" s="79">
        <f t="shared" si="23"/>
        <v>7947536.781513929</v>
      </c>
      <c r="CV28" s="79">
        <f t="shared" si="23"/>
        <v>8183919.889942817</v>
      </c>
      <c r="CW28" s="79">
        <f t="shared" si="23"/>
        <v>2508832.89</v>
      </c>
      <c r="CX28" s="79">
        <f t="shared" si="23"/>
        <v>8328476.615866741</v>
      </c>
      <c r="CY28" s="79">
        <f t="shared" si="23"/>
        <v>8510105.882933613</v>
      </c>
      <c r="CZ28" s="79">
        <f t="shared" si="23"/>
        <v>2711062.43</v>
      </c>
      <c r="DA28" s="79">
        <f t="shared" si="23"/>
        <v>6867434.2908705305</v>
      </c>
      <c r="DB28" s="79">
        <f t="shared" si="23"/>
        <v>7180114.313466972</v>
      </c>
      <c r="DC28" s="79">
        <f t="shared" si="23"/>
        <v>2206489.92</v>
      </c>
      <c r="DD28" s="79">
        <f t="shared" si="23"/>
        <v>7441576.969478458</v>
      </c>
      <c r="DE28" s="79">
        <f t="shared" si="23"/>
        <v>7845658.208766624</v>
      </c>
      <c r="DF28" s="79">
        <f t="shared" si="23"/>
        <v>2513075.66</v>
      </c>
      <c r="DG28" s="79">
        <f t="shared" si="23"/>
        <v>13982283.79441979</v>
      </c>
      <c r="DH28" s="79">
        <f t="shared" si="23"/>
        <v>16196408.60350243</v>
      </c>
      <c r="DI28" s="79">
        <f t="shared" si="23"/>
        <v>2413410.31</v>
      </c>
      <c r="DJ28" s="79">
        <f t="shared" si="23"/>
        <v>6113570.853596533</v>
      </c>
      <c r="DK28" s="79">
        <f t="shared" si="23"/>
        <v>6704882.009638905</v>
      </c>
      <c r="DL28" s="79">
        <f t="shared" si="23"/>
        <v>2612487.7</v>
      </c>
      <c r="DM28" s="79">
        <f t="shared" si="23"/>
        <v>11264429.485082328</v>
      </c>
      <c r="DN28" s="79">
        <f t="shared" si="23"/>
        <v>12436207.31217128</v>
      </c>
      <c r="DO28" s="79">
        <v>2090669.83</v>
      </c>
      <c r="DP28" s="79">
        <v>7267648.404912168</v>
      </c>
      <c r="DQ28" s="79">
        <v>7801940.503089087</v>
      </c>
      <c r="DR28" s="79">
        <v>2386693.37</v>
      </c>
      <c r="DS28" s="79">
        <v>6555404.34966651</v>
      </c>
      <c r="DT28" s="79">
        <v>7195773.773048376</v>
      </c>
      <c r="DU28" s="79">
        <f>DU29+DU30+DU31</f>
        <v>27016522.4</v>
      </c>
      <c r="DV28" s="79">
        <f t="shared" si="23"/>
        <v>86855013.81426398</v>
      </c>
      <c r="DW28" s="79">
        <f t="shared" si="23"/>
        <v>93834201.80538584</v>
      </c>
      <c r="DX28" s="79">
        <v>19320934.830000002</v>
      </c>
      <c r="DY28" s="79">
        <v>42327967.81244017</v>
      </c>
      <c r="DZ28" s="79">
        <v>47379844.074831255</v>
      </c>
      <c r="EA28" s="81">
        <v>0.39830306544230476</v>
      </c>
      <c r="EB28" s="81">
        <v>0.9804666654703429</v>
      </c>
      <c r="EC28" s="79">
        <v>2007129.32</v>
      </c>
      <c r="ED28" s="79">
        <v>5903471.298276551</v>
      </c>
      <c r="EE28" s="79">
        <v>6365150.677435519</v>
      </c>
      <c r="EF28" s="79">
        <v>2055174.3400000003</v>
      </c>
      <c r="EG28" s="79">
        <v>6001357.71740809</v>
      </c>
      <c r="EH28" s="79">
        <v>6470332.271819853</v>
      </c>
      <c r="EI28" s="79">
        <v>1929639.5499999998</v>
      </c>
      <c r="EJ28" s="79">
        <v>4548585.052219344</v>
      </c>
      <c r="EK28" s="79">
        <v>5084387.378975491</v>
      </c>
      <c r="EL28" s="79">
        <v>1664759.4</v>
      </c>
      <c r="EM28" s="79">
        <v>4246405.457863709</v>
      </c>
      <c r="EN28" s="79">
        <v>4655115.644542448</v>
      </c>
      <c r="EO28" s="79">
        <v>1978940.9299999997</v>
      </c>
      <c r="EP28" s="79">
        <v>5086897.812034228</v>
      </c>
      <c r="EQ28" s="79">
        <v>5481718.9290410355</v>
      </c>
      <c r="ER28" s="79">
        <v>1918927.89</v>
      </c>
      <c r="ES28" s="79">
        <v>3978988.5907362862</v>
      </c>
      <c r="ET28" s="79">
        <v>4441779.79048516</v>
      </c>
      <c r="EU28" s="79">
        <v>2901266.49</v>
      </c>
      <c r="EV28" s="79">
        <v>7240704.457506249</v>
      </c>
      <c r="EW28" s="79">
        <v>8056231.164470196</v>
      </c>
      <c r="EX28" s="79">
        <v>2022122.9299999997</v>
      </c>
      <c r="EY28" s="79">
        <v>4049238.5163639924</v>
      </c>
      <c r="EZ28" s="79">
        <v>4448319.269190816</v>
      </c>
      <c r="FA28" s="79">
        <v>1862546.9</v>
      </c>
      <c r="FB28" s="79">
        <v>4024285.518996153</v>
      </c>
      <c r="FC28" s="79">
        <v>4353208.0229060715</v>
      </c>
      <c r="FD28" s="79">
        <v>1880236.7499999998</v>
      </c>
      <c r="FE28" s="79">
        <v>4443752.11167453</v>
      </c>
      <c r="FF28" s="79">
        <v>4835275.294998383</v>
      </c>
      <c r="FG28" s="79">
        <v>1668979.5</v>
      </c>
      <c r="FH28" s="79">
        <v>3196960.731211907</v>
      </c>
      <c r="FI28" s="79">
        <v>3514978.696033274</v>
      </c>
      <c r="FJ28" s="79">
        <v>1539474.1500000001</v>
      </c>
      <c r="FK28" s="79">
        <v>3443709.4968911074</v>
      </c>
      <c r="FL28" s="79">
        <v>3805756.466439247</v>
      </c>
    </row>
    <row r="29" spans="1:174" ht="15">
      <c r="A29" s="17">
        <v>1501</v>
      </c>
      <c r="B29" s="17" t="s">
        <v>28</v>
      </c>
      <c r="C29" s="18">
        <v>411695.9</v>
      </c>
      <c r="D29" s="18">
        <v>811991.0306642759</v>
      </c>
      <c r="E29" s="18">
        <v>944472.5279086123</v>
      </c>
      <c r="F29" s="18">
        <v>1288643.4200000002</v>
      </c>
      <c r="G29" s="18">
        <v>5767980.848832702</v>
      </c>
      <c r="H29" s="18">
        <v>6638043.862219492</v>
      </c>
      <c r="I29" s="18">
        <v>527066.0800000001</v>
      </c>
      <c r="J29" s="18">
        <v>1045006.080397033</v>
      </c>
      <c r="K29" s="18">
        <v>1143757.1544826217</v>
      </c>
      <c r="L29" s="18">
        <v>292662.33</v>
      </c>
      <c r="M29" s="18">
        <v>457325.7854940976</v>
      </c>
      <c r="N29" s="18">
        <v>515979.9444844291</v>
      </c>
      <c r="O29" s="18">
        <v>307017.2</v>
      </c>
      <c r="P29" s="18">
        <v>606323.5085515372</v>
      </c>
      <c r="Q29" s="18">
        <v>653617.0820874083</v>
      </c>
      <c r="R29" s="18">
        <v>332167.5</v>
      </c>
      <c r="S29" s="18">
        <v>586550.5324658663</v>
      </c>
      <c r="T29" s="18">
        <v>629909.1846486118</v>
      </c>
      <c r="U29" s="18">
        <v>449812.6</v>
      </c>
      <c r="V29" s="18">
        <v>823356.7675097105</v>
      </c>
      <c r="W29" s="18">
        <v>883856.4552808488</v>
      </c>
      <c r="X29" s="18">
        <v>1216346.63</v>
      </c>
      <c r="Y29" s="18">
        <v>3793659.0352383363</v>
      </c>
      <c r="Z29" s="18">
        <v>4142103.8492470803</v>
      </c>
      <c r="AA29" s="18">
        <v>533375.8999999999</v>
      </c>
      <c r="AB29" s="18">
        <v>839340.669224774</v>
      </c>
      <c r="AC29" s="18">
        <v>898533.9474660413</v>
      </c>
      <c r="AD29" s="18">
        <v>384215.8599999999</v>
      </c>
      <c r="AE29" s="18">
        <v>733301.3897032794</v>
      </c>
      <c r="AF29" s="18">
        <v>788788.7852680896</v>
      </c>
      <c r="AG29" s="18">
        <v>382362.82</v>
      </c>
      <c r="AH29" s="18">
        <v>685407.7319413676</v>
      </c>
      <c r="AI29" s="18">
        <v>743844.7624065754</v>
      </c>
      <c r="AJ29" s="18">
        <v>585479.62</v>
      </c>
      <c r="AK29" s="18">
        <v>1044929.2844160529</v>
      </c>
      <c r="AL29" s="18">
        <v>1095739.117417959</v>
      </c>
      <c r="AM29" s="18">
        <v>6710845.860000001</v>
      </c>
      <c r="AN29" s="18">
        <v>17195172.664439034</v>
      </c>
      <c r="AO29" s="18">
        <v>19078646.672917772</v>
      </c>
      <c r="AP29" s="19">
        <v>8198009.489999998</v>
      </c>
      <c r="AQ29" s="19">
        <v>22525108.218801737</v>
      </c>
      <c r="AR29" s="19">
        <v>24924294.66240041</v>
      </c>
      <c r="AS29" s="18">
        <v>334182.21</v>
      </c>
      <c r="AT29" s="18">
        <v>669289.9362201119</v>
      </c>
      <c r="AU29" s="18">
        <v>715590.9482690623</v>
      </c>
      <c r="AV29" s="18">
        <v>251060</v>
      </c>
      <c r="AW29" s="18">
        <v>499708.3296909488</v>
      </c>
      <c r="AX29" s="18">
        <v>499866.4103930056</v>
      </c>
      <c r="AY29" s="18">
        <v>435219.65</v>
      </c>
      <c r="AZ29" s="18">
        <v>740545.8419717991</v>
      </c>
      <c r="BA29" s="18">
        <v>789631.4520087114</v>
      </c>
      <c r="BB29" s="18">
        <v>424981.18000000005</v>
      </c>
      <c r="BC29" s="18">
        <v>970769.9235764238</v>
      </c>
      <c r="BD29" s="18">
        <v>1028248.7991090544</v>
      </c>
      <c r="BE29" s="18">
        <v>655488.9600000001</v>
      </c>
      <c r="BF29" s="18">
        <v>3239895.7015441596</v>
      </c>
      <c r="BG29" s="18">
        <v>3707774.742792912</v>
      </c>
      <c r="BH29" s="18">
        <v>515645.58999999997</v>
      </c>
      <c r="BI29" s="18">
        <v>1039600.0052196592</v>
      </c>
      <c r="BJ29" s="18">
        <v>1167057.5274231362</v>
      </c>
      <c r="BK29" s="18">
        <v>561593.65</v>
      </c>
      <c r="BL29" s="18">
        <v>1132792.6828755217</v>
      </c>
      <c r="BM29" s="18">
        <v>1323364.4298110767</v>
      </c>
      <c r="BN29" s="18">
        <v>374632.73</v>
      </c>
      <c r="BO29" s="18">
        <v>636032.9897287751</v>
      </c>
      <c r="BP29" s="18">
        <v>717141.3254724842</v>
      </c>
      <c r="BQ29" s="18">
        <v>567406.63</v>
      </c>
      <c r="BR29" s="18">
        <v>1046806.7910098344</v>
      </c>
      <c r="BS29" s="18">
        <v>1165264.1453668494</v>
      </c>
      <c r="BT29" s="18">
        <v>396815.07</v>
      </c>
      <c r="BU29" s="18">
        <v>789194.3700959812</v>
      </c>
      <c r="BV29" s="18">
        <v>867594.4551989604</v>
      </c>
      <c r="BW29" s="18">
        <v>359902.88</v>
      </c>
      <c r="BX29" s="18">
        <v>781178.6827551355</v>
      </c>
      <c r="BY29" s="18">
        <v>845081.3623602221</v>
      </c>
      <c r="BZ29" s="18">
        <v>1072872.6400000001</v>
      </c>
      <c r="CA29" s="18">
        <v>3655361.412076849</v>
      </c>
      <c r="CB29" s="57">
        <v>4086282.038940301</v>
      </c>
      <c r="CC29" s="49">
        <f aca="true" t="shared" si="24" ref="CC29:CC34">AS29+AV29+AY29+BB29+BE29+BH29+BK29+BN29+BQ29+BT29+BW29+BZ29</f>
        <v>5949801.1899999995</v>
      </c>
      <c r="CD29" s="49">
        <f aca="true" t="shared" si="25" ref="CD29:CE34">AT29+AW29+AZ29+BC29+BF29+BI29+BL29+BO29+BR29+BU29+BX29+CA29</f>
        <v>15201176.666765198</v>
      </c>
      <c r="CE29" s="49">
        <f t="shared" si="25"/>
        <v>16912897.637145773</v>
      </c>
      <c r="CF29" s="50">
        <v>6710845.860000001</v>
      </c>
      <c r="CG29" s="50">
        <v>17195172.664439034</v>
      </c>
      <c r="CH29" s="50">
        <v>19078646.672917772</v>
      </c>
      <c r="CI29" s="51">
        <f t="shared" si="4"/>
        <v>-0.11340517810671358</v>
      </c>
      <c r="CJ29" s="61">
        <f t="shared" si="8"/>
        <v>-0.11351691096865324</v>
      </c>
      <c r="CK29" s="31">
        <v>321920.19999999995</v>
      </c>
      <c r="CL29" s="31">
        <v>614278.7081272993</v>
      </c>
      <c r="CM29" s="31">
        <v>620731.8179121009</v>
      </c>
      <c r="CN29" s="31">
        <v>528863.6</v>
      </c>
      <c r="CO29" s="31">
        <v>1135802.7726067104</v>
      </c>
      <c r="CP29" s="31">
        <v>1205668.0406432727</v>
      </c>
      <c r="CQ29" s="31">
        <v>606632.65</v>
      </c>
      <c r="CR29" s="31">
        <v>1153255.7166340912</v>
      </c>
      <c r="CS29" s="31">
        <v>1227433.855784394</v>
      </c>
      <c r="CT29" s="31">
        <v>1103516.65</v>
      </c>
      <c r="CU29" s="31">
        <v>3878675.360040021</v>
      </c>
      <c r="CV29" s="31">
        <v>3947458.5689426875</v>
      </c>
      <c r="CW29" s="31">
        <v>1310263.01</v>
      </c>
      <c r="CX29" s="31">
        <v>5079465.295192584</v>
      </c>
      <c r="CY29" s="31">
        <v>5098848.442901491</v>
      </c>
      <c r="CZ29" s="31">
        <v>1021275.4800000001</v>
      </c>
      <c r="DA29" s="31">
        <v>2947894.6303155874</v>
      </c>
      <c r="DB29" s="31">
        <v>2967467.248619487</v>
      </c>
      <c r="DC29" s="31">
        <v>862484.7699999999</v>
      </c>
      <c r="DD29" s="31">
        <v>3130207.8600861905</v>
      </c>
      <c r="DE29" s="31">
        <v>3183972.008967997</v>
      </c>
      <c r="DF29" s="31">
        <v>981974.0499999999</v>
      </c>
      <c r="DG29" s="31">
        <v>3487562.2476498755</v>
      </c>
      <c r="DH29" s="31">
        <v>3713348.224158318</v>
      </c>
      <c r="DI29" s="31">
        <v>606892.72</v>
      </c>
      <c r="DJ29" s="31">
        <v>1117876.9027347132</v>
      </c>
      <c r="DK29" s="31">
        <v>1222648.3853827645</v>
      </c>
      <c r="DL29" s="31">
        <v>1074885.6300000001</v>
      </c>
      <c r="DM29" s="31">
        <v>6270473.641823011</v>
      </c>
      <c r="DN29" s="31">
        <v>7017012.807103102</v>
      </c>
      <c r="DO29" s="31">
        <v>351502.12000000005</v>
      </c>
      <c r="DP29" s="31">
        <v>841426.7213274994</v>
      </c>
      <c r="DQ29" s="31">
        <v>911577.9805164613</v>
      </c>
      <c r="DR29" s="31">
        <v>1009175.1000000001</v>
      </c>
      <c r="DS29" s="31">
        <v>3153662.7745608264</v>
      </c>
      <c r="DT29" s="31">
        <v>3436079.3516204767</v>
      </c>
      <c r="DU29" s="31">
        <f aca="true" t="shared" si="26" ref="DU29:DW34">CK29+CN29+CQ29+CT29+CW29+CZ29+DC29+DF29+DI29+DL29+DO29+DR29</f>
        <v>9779385.979999999</v>
      </c>
      <c r="DV29" s="31">
        <f t="shared" si="26"/>
        <v>32810582.63109841</v>
      </c>
      <c r="DW29" s="31">
        <f t="shared" si="26"/>
        <v>34552246.73255255</v>
      </c>
      <c r="DX29" s="31">
        <v>5949801.1899999995</v>
      </c>
      <c r="DY29" s="31">
        <v>15201176.666765198</v>
      </c>
      <c r="DZ29" s="31">
        <v>16912897.637145773</v>
      </c>
      <c r="EA29" s="82">
        <v>0.6436492023357843</v>
      </c>
      <c r="EB29" s="83">
        <v>1.0429525131557291</v>
      </c>
      <c r="EC29" s="31">
        <v>798256.5599999999</v>
      </c>
      <c r="ED29" s="31">
        <v>2304292.493183233</v>
      </c>
      <c r="EE29" s="31">
        <v>2435373.5547800893</v>
      </c>
      <c r="EF29" s="31">
        <v>837585.09</v>
      </c>
      <c r="EG29" s="31">
        <v>2490820.0418014713</v>
      </c>
      <c r="EH29" s="31">
        <v>2592272.9517555144</v>
      </c>
      <c r="EI29" s="31">
        <v>742015.4799999999</v>
      </c>
      <c r="EJ29" s="31">
        <v>1575556.5166587639</v>
      </c>
      <c r="EK29" s="31">
        <v>1814988.5495842148</v>
      </c>
      <c r="EL29" s="31">
        <v>553567.21</v>
      </c>
      <c r="EM29" s="31">
        <v>968470.1793939185</v>
      </c>
      <c r="EN29" s="31">
        <v>1063002.5044168162</v>
      </c>
      <c r="EO29" s="31">
        <v>554133.32</v>
      </c>
      <c r="EP29" s="31">
        <v>1220557.4114188887</v>
      </c>
      <c r="EQ29" s="31">
        <v>1309738.5365658954</v>
      </c>
      <c r="ER29" s="31">
        <v>515103.29</v>
      </c>
      <c r="ES29" s="31">
        <v>1092932.7749816892</v>
      </c>
      <c r="ET29" s="31">
        <v>1182411.9470893934</v>
      </c>
      <c r="EU29" s="31">
        <v>1076222.26</v>
      </c>
      <c r="EV29" s="31">
        <v>3494376.330886316</v>
      </c>
      <c r="EW29" s="31">
        <v>3905294.513678218</v>
      </c>
      <c r="EX29" s="31">
        <v>706337.5699999998</v>
      </c>
      <c r="EY29" s="31">
        <v>1379613.0258145756</v>
      </c>
      <c r="EZ29" s="31">
        <v>1501109.4332116842</v>
      </c>
      <c r="FA29" s="31">
        <v>567646.24</v>
      </c>
      <c r="FB29" s="31">
        <v>1155581.4069402642</v>
      </c>
      <c r="FC29" s="31">
        <v>1207529.000851197</v>
      </c>
      <c r="FD29" s="31">
        <v>535586.6799999999</v>
      </c>
      <c r="FE29" s="31">
        <v>1177370.7212674154</v>
      </c>
      <c r="FF29" s="31">
        <v>1266427.2437095873</v>
      </c>
      <c r="FG29" s="31">
        <v>550188.3899999999</v>
      </c>
      <c r="FH29" s="31">
        <v>1140539.428183203</v>
      </c>
      <c r="FI29" s="31">
        <v>1222106.2127944024</v>
      </c>
      <c r="FJ29" s="31">
        <v>312290.24</v>
      </c>
      <c r="FK29" s="31">
        <v>818079.9551298517</v>
      </c>
      <c r="FL29" s="31">
        <v>868188.9122119552</v>
      </c>
      <c r="FM29" s="20"/>
      <c r="FN29" s="20"/>
      <c r="FO29" s="20"/>
      <c r="FP29" s="20"/>
      <c r="FQ29" s="20"/>
      <c r="FR29" s="20"/>
    </row>
    <row r="30" spans="1:168" s="20" customFormat="1" ht="15">
      <c r="A30" s="17">
        <v>1502</v>
      </c>
      <c r="B30" s="17" t="s">
        <v>29</v>
      </c>
      <c r="C30" s="18">
        <v>470225.01</v>
      </c>
      <c r="D30" s="18">
        <v>790470.7096105572</v>
      </c>
      <c r="E30" s="18">
        <v>931246.9594115325</v>
      </c>
      <c r="F30" s="18">
        <v>444517.32999999996</v>
      </c>
      <c r="G30" s="18">
        <v>1039643.5686046256</v>
      </c>
      <c r="H30" s="18">
        <v>1215930.6347517732</v>
      </c>
      <c r="I30" s="18">
        <v>407815.29</v>
      </c>
      <c r="J30" s="18">
        <v>602014.4248175571</v>
      </c>
      <c r="K30" s="18">
        <v>700353.7179678935</v>
      </c>
      <c r="L30" s="18">
        <v>202157.68</v>
      </c>
      <c r="M30" s="18">
        <v>271637.12618847814</v>
      </c>
      <c r="N30" s="18">
        <v>315197.7952408996</v>
      </c>
      <c r="O30" s="18">
        <v>287924.64</v>
      </c>
      <c r="P30" s="18">
        <v>460896.15581001673</v>
      </c>
      <c r="Q30" s="18">
        <v>511076.9200399791</v>
      </c>
      <c r="R30" s="18">
        <v>360386.91000000003</v>
      </c>
      <c r="S30" s="18">
        <v>511739.9195757465</v>
      </c>
      <c r="T30" s="18">
        <v>568095.6673652021</v>
      </c>
      <c r="U30" s="18">
        <v>435484.09</v>
      </c>
      <c r="V30" s="18">
        <v>631946.2281409526</v>
      </c>
      <c r="W30" s="18">
        <v>697052.9258168438</v>
      </c>
      <c r="X30" s="18">
        <v>572879.01</v>
      </c>
      <c r="Y30" s="18">
        <v>777971.2535745214</v>
      </c>
      <c r="Z30" s="18">
        <v>865328.9431244588</v>
      </c>
      <c r="AA30" s="18">
        <v>619958.9600000001</v>
      </c>
      <c r="AB30" s="18">
        <v>740512.6604377511</v>
      </c>
      <c r="AC30" s="18">
        <v>836955.6557286357</v>
      </c>
      <c r="AD30" s="18">
        <v>633514.16</v>
      </c>
      <c r="AE30" s="18">
        <v>777715.2711608539</v>
      </c>
      <c r="AF30" s="18">
        <v>884140.8600208223</v>
      </c>
      <c r="AG30" s="18">
        <v>500042.11</v>
      </c>
      <c r="AH30" s="18">
        <v>697363.2074698246</v>
      </c>
      <c r="AI30" s="18">
        <v>785030.5137885343</v>
      </c>
      <c r="AJ30" s="18">
        <v>564081.8400000001</v>
      </c>
      <c r="AK30" s="18">
        <v>693640.6898974808</v>
      </c>
      <c r="AL30" s="18">
        <v>775506.2432538255</v>
      </c>
      <c r="AM30" s="18">
        <v>5498987.03</v>
      </c>
      <c r="AN30" s="18">
        <v>7995551.215288366</v>
      </c>
      <c r="AO30" s="18">
        <v>9085916.8365104</v>
      </c>
      <c r="AP30" s="19">
        <v>6491878.829999999</v>
      </c>
      <c r="AQ30" s="19">
        <v>9545251.486765366</v>
      </c>
      <c r="AR30" s="19">
        <v>11378294.305212315</v>
      </c>
      <c r="AS30" s="18">
        <v>496420.02999999997</v>
      </c>
      <c r="AT30" s="18">
        <v>625795.3613485211</v>
      </c>
      <c r="AU30" s="18">
        <v>701334.8554291347</v>
      </c>
      <c r="AV30" s="18">
        <v>420197.9100000001</v>
      </c>
      <c r="AW30" s="18">
        <v>582966.2165961735</v>
      </c>
      <c r="AX30" s="18">
        <v>586907.5512666104</v>
      </c>
      <c r="AY30" s="18">
        <v>483336.47</v>
      </c>
      <c r="AZ30" s="18">
        <v>593449.3072117302</v>
      </c>
      <c r="BA30" s="18">
        <v>652336.1469340177</v>
      </c>
      <c r="BB30" s="18">
        <v>484581.18999999994</v>
      </c>
      <c r="BC30" s="18">
        <v>661968.4788986524</v>
      </c>
      <c r="BD30" s="18">
        <v>723277.1443556444</v>
      </c>
      <c r="BE30" s="18">
        <v>437741.13000000006</v>
      </c>
      <c r="BF30" s="18">
        <v>696682.8194413366</v>
      </c>
      <c r="BG30" s="18">
        <v>805421.2517038633</v>
      </c>
      <c r="BH30" s="18">
        <v>546637.68</v>
      </c>
      <c r="BI30" s="18">
        <v>859445.1246199133</v>
      </c>
      <c r="BJ30" s="18">
        <v>1001206.6713768775</v>
      </c>
      <c r="BK30" s="18">
        <v>630592.78</v>
      </c>
      <c r="BL30" s="18">
        <v>902508.851106436</v>
      </c>
      <c r="BM30" s="18">
        <v>1080796.2695497382</v>
      </c>
      <c r="BN30" s="18">
        <v>620276.6099999999</v>
      </c>
      <c r="BO30" s="18">
        <v>753815.0438184054</v>
      </c>
      <c r="BP30" s="18">
        <v>905980.1906173263</v>
      </c>
      <c r="BQ30" s="18">
        <v>495754.8899999999</v>
      </c>
      <c r="BR30" s="18">
        <v>684311.6251851819</v>
      </c>
      <c r="BS30" s="18">
        <v>776855.0291256321</v>
      </c>
      <c r="BT30" s="18">
        <v>464238.78</v>
      </c>
      <c r="BU30" s="18">
        <v>696787.3674265149</v>
      </c>
      <c r="BV30" s="18">
        <v>807668.5740051992</v>
      </c>
      <c r="BW30" s="18">
        <v>412121.87</v>
      </c>
      <c r="BX30" s="18">
        <v>562209.3044010666</v>
      </c>
      <c r="BY30" s="18">
        <v>651630.6546262807</v>
      </c>
      <c r="BZ30" s="18">
        <v>441222.13</v>
      </c>
      <c r="CA30" s="18">
        <v>607067.1117921866</v>
      </c>
      <c r="CB30" s="57">
        <v>701835.9747572428</v>
      </c>
      <c r="CC30" s="49">
        <f t="shared" si="24"/>
        <v>5933121.470000001</v>
      </c>
      <c r="CD30" s="49">
        <f t="shared" si="25"/>
        <v>8227006.611846117</v>
      </c>
      <c r="CE30" s="49">
        <f t="shared" si="25"/>
        <v>9395250.313747568</v>
      </c>
      <c r="CF30" s="50">
        <v>5498987.03</v>
      </c>
      <c r="CG30" s="50">
        <v>7995551.215288366</v>
      </c>
      <c r="CH30" s="50">
        <v>9085916.8365104</v>
      </c>
      <c r="CI30" s="51">
        <f t="shared" si="4"/>
        <v>0.0789480749148086</v>
      </c>
      <c r="CJ30" s="61">
        <f t="shared" si="8"/>
        <v>0.03404537844702227</v>
      </c>
      <c r="CK30" s="18">
        <v>419931.69</v>
      </c>
      <c r="CL30" s="18">
        <v>588054.6773606548</v>
      </c>
      <c r="CM30" s="18">
        <v>602705.5144586415</v>
      </c>
      <c r="CN30" s="18">
        <v>532401.9</v>
      </c>
      <c r="CO30" s="18">
        <v>655554.7966160189</v>
      </c>
      <c r="CP30" s="18">
        <v>709800.5722399157</v>
      </c>
      <c r="CQ30" s="18">
        <v>549084.6299999999</v>
      </c>
      <c r="CR30" s="18">
        <v>859119.858963973</v>
      </c>
      <c r="CS30" s="18">
        <v>903967.7309274462</v>
      </c>
      <c r="CT30" s="18">
        <v>517574.34</v>
      </c>
      <c r="CU30" s="18">
        <v>793395.0253170768</v>
      </c>
      <c r="CV30" s="18">
        <v>826356.0181172579</v>
      </c>
      <c r="CW30" s="18">
        <v>440223.64</v>
      </c>
      <c r="CX30" s="18">
        <v>735941.9504568469</v>
      </c>
      <c r="CY30" s="18">
        <v>769258.9170037115</v>
      </c>
      <c r="CZ30" s="18">
        <v>575197.6199999999</v>
      </c>
      <c r="DA30" s="18">
        <v>1052182.68653303</v>
      </c>
      <c r="DB30" s="18">
        <v>1139789.0686493937</v>
      </c>
      <c r="DC30" s="18">
        <v>561585.2599999998</v>
      </c>
      <c r="DD30" s="18">
        <v>970044.3233696363</v>
      </c>
      <c r="DE30" s="18">
        <v>1093620.7525245307</v>
      </c>
      <c r="DF30" s="18">
        <v>609635.4300000002</v>
      </c>
      <c r="DG30" s="18">
        <v>1076246.6279921704</v>
      </c>
      <c r="DH30" s="18">
        <v>1213521.0520225617</v>
      </c>
      <c r="DI30" s="18">
        <v>651356.8000000002</v>
      </c>
      <c r="DJ30" s="18">
        <v>1189558.9476649014</v>
      </c>
      <c r="DK30" s="18">
        <v>1346788.288358209</v>
      </c>
      <c r="DL30" s="18">
        <v>409082.92999999993</v>
      </c>
      <c r="DM30" s="18">
        <v>656160.9996844339</v>
      </c>
      <c r="DN30" s="18">
        <v>779467.7679633558</v>
      </c>
      <c r="DO30" s="18">
        <v>434351.0199999999</v>
      </c>
      <c r="DP30" s="18">
        <v>1009646.1780945417</v>
      </c>
      <c r="DQ30" s="18">
        <v>1146052.591937061</v>
      </c>
      <c r="DR30" s="18">
        <v>492233.68000000005</v>
      </c>
      <c r="DS30" s="18">
        <v>779344.4693471116</v>
      </c>
      <c r="DT30" s="18">
        <v>906275.1882386093</v>
      </c>
      <c r="DU30" s="18">
        <f t="shared" si="26"/>
        <v>6192658.939999999</v>
      </c>
      <c r="DV30" s="18">
        <f t="shared" si="26"/>
        <v>10365250.541400395</v>
      </c>
      <c r="DW30" s="18">
        <f t="shared" si="26"/>
        <v>11437603.462440694</v>
      </c>
      <c r="DX30" s="18">
        <v>5933121.470000001</v>
      </c>
      <c r="DY30" s="18">
        <v>8227006.611846117</v>
      </c>
      <c r="DZ30" s="18">
        <v>9395250.313747568</v>
      </c>
      <c r="EA30" s="51">
        <v>0.04374383219900557</v>
      </c>
      <c r="EB30" s="61">
        <v>0.2173814513174448</v>
      </c>
      <c r="EC30" s="18">
        <v>349407.19000000006</v>
      </c>
      <c r="ED30" s="18">
        <v>474054.67837288516</v>
      </c>
      <c r="EE30" s="18">
        <v>554076.8008519802</v>
      </c>
      <c r="EF30" s="18">
        <v>382522.44</v>
      </c>
      <c r="EG30" s="18">
        <v>588220.867555147</v>
      </c>
      <c r="EH30" s="18">
        <v>686142.6868933826</v>
      </c>
      <c r="EI30" s="18">
        <v>375632.8</v>
      </c>
      <c r="EJ30" s="18">
        <v>738062.6865198045</v>
      </c>
      <c r="EK30" s="18">
        <v>836659.8346888906</v>
      </c>
      <c r="EL30" s="18">
        <v>277978.51</v>
      </c>
      <c r="EM30" s="18">
        <v>489325.8343568296</v>
      </c>
      <c r="EN30" s="18">
        <v>560822.7972888725</v>
      </c>
      <c r="EO30" s="18">
        <v>435701.89</v>
      </c>
      <c r="EP30" s="18">
        <v>731035.8145073708</v>
      </c>
      <c r="EQ30" s="18">
        <v>814113.7550422193</v>
      </c>
      <c r="ER30" s="18">
        <v>523824.05</v>
      </c>
      <c r="ES30" s="18">
        <v>749200.1936364275</v>
      </c>
      <c r="ET30" s="18">
        <v>840642.9042325001</v>
      </c>
      <c r="EU30" s="18">
        <v>691873.7900000002</v>
      </c>
      <c r="EV30" s="18">
        <v>1050775.3519302874</v>
      </c>
      <c r="EW30" s="18">
        <v>1186994.126087857</v>
      </c>
      <c r="EX30" s="18">
        <v>399906.26</v>
      </c>
      <c r="EY30" s="18">
        <v>696645.5282153282</v>
      </c>
      <c r="EZ30" s="18">
        <v>786863.283084419</v>
      </c>
      <c r="FA30" s="18">
        <v>366637.41000000003</v>
      </c>
      <c r="FB30" s="18">
        <v>630465.2378620111</v>
      </c>
      <c r="FC30" s="18">
        <v>700129.5998820034</v>
      </c>
      <c r="FD30" s="18">
        <v>421452.29</v>
      </c>
      <c r="FE30" s="18">
        <v>797682.0250556506</v>
      </c>
      <c r="FF30" s="18">
        <v>892323.8600648055</v>
      </c>
      <c r="FG30" s="18">
        <v>357983.36000000004</v>
      </c>
      <c r="FH30" s="18">
        <v>484277.8818162137</v>
      </c>
      <c r="FI30" s="18">
        <v>557556.1351311833</v>
      </c>
      <c r="FJ30" s="18">
        <v>405939.76</v>
      </c>
      <c r="FK30" s="18">
        <v>655832.3657883152</v>
      </c>
      <c r="FL30" s="18">
        <v>749560.013612894</v>
      </c>
    </row>
    <row r="31" spans="1:174" s="20" customFormat="1" ht="15">
      <c r="A31" s="17">
        <v>1503</v>
      </c>
      <c r="B31" s="17" t="s">
        <v>30</v>
      </c>
      <c r="C31" s="18">
        <v>532198.31</v>
      </c>
      <c r="D31" s="18">
        <v>1305276.494727281</v>
      </c>
      <c r="E31" s="18">
        <v>1532495.2925419363</v>
      </c>
      <c r="F31" s="18">
        <v>740834.1300000001</v>
      </c>
      <c r="G31" s="18">
        <v>1586784.5992045533</v>
      </c>
      <c r="H31" s="18">
        <v>1854133.5839638708</v>
      </c>
      <c r="I31" s="18">
        <v>373110.56000000006</v>
      </c>
      <c r="J31" s="18">
        <v>724161.3993075748</v>
      </c>
      <c r="K31" s="18">
        <v>856914.9914444125</v>
      </c>
      <c r="L31" s="18">
        <v>210720.68</v>
      </c>
      <c r="M31" s="18">
        <v>1479732.8422591127</v>
      </c>
      <c r="N31" s="18">
        <v>1570207.041287934</v>
      </c>
      <c r="O31" s="18">
        <v>333697.65</v>
      </c>
      <c r="P31" s="18">
        <v>1480358.5026019623</v>
      </c>
      <c r="Q31" s="18">
        <v>1614870.591783389</v>
      </c>
      <c r="R31" s="18">
        <v>636211.13</v>
      </c>
      <c r="S31" s="18">
        <v>1861085.2373488436</v>
      </c>
      <c r="T31" s="18">
        <v>2095416.8681799234</v>
      </c>
      <c r="U31" s="18">
        <v>859192.25</v>
      </c>
      <c r="V31" s="18">
        <v>3281945.8357917797</v>
      </c>
      <c r="W31" s="18">
        <v>3548873.2863607253</v>
      </c>
      <c r="X31" s="18">
        <v>1258735.9900000002</v>
      </c>
      <c r="Y31" s="18">
        <v>5472144.51871212</v>
      </c>
      <c r="Z31" s="18">
        <v>5931407.098724369</v>
      </c>
      <c r="AA31" s="18">
        <v>737147.73</v>
      </c>
      <c r="AB31" s="18">
        <v>1434329.5183959194</v>
      </c>
      <c r="AC31" s="18">
        <v>1658008.669240441</v>
      </c>
      <c r="AD31" s="18">
        <v>846218.1600000001</v>
      </c>
      <c r="AE31" s="18">
        <v>1317479.4242998438</v>
      </c>
      <c r="AF31" s="18">
        <v>1500750.282852681</v>
      </c>
      <c r="AG31" s="18">
        <v>1286416.23</v>
      </c>
      <c r="AH31" s="18">
        <v>3226160.605266972</v>
      </c>
      <c r="AI31" s="18">
        <v>3363695.3517422</v>
      </c>
      <c r="AJ31" s="18">
        <v>990000.75</v>
      </c>
      <c r="AK31" s="18">
        <v>1741212.9541291026</v>
      </c>
      <c r="AL31" s="18">
        <v>1859944.9076503015</v>
      </c>
      <c r="AM31" s="18">
        <v>8804483.57</v>
      </c>
      <c r="AN31" s="18">
        <v>24910671.93204507</v>
      </c>
      <c r="AO31" s="18">
        <v>27386717.965772185</v>
      </c>
      <c r="AP31" s="19">
        <v>7561689.329999999</v>
      </c>
      <c r="AQ31" s="19">
        <v>17733595.411718845</v>
      </c>
      <c r="AR31" s="19">
        <v>20720419.047363922</v>
      </c>
      <c r="AS31" s="18">
        <v>877851.7500000001</v>
      </c>
      <c r="AT31" s="18">
        <v>2341613.805470405</v>
      </c>
      <c r="AU31" s="18">
        <v>2431317.9340096163</v>
      </c>
      <c r="AV31" s="18">
        <v>557816.3400000001</v>
      </c>
      <c r="AW31" s="18">
        <v>1241646.0109072295</v>
      </c>
      <c r="AX31" s="18">
        <v>1248265.4516014592</v>
      </c>
      <c r="AY31" s="18">
        <v>744006.4700000002</v>
      </c>
      <c r="AZ31" s="18">
        <v>1733675.6890561245</v>
      </c>
      <c r="BA31" s="18">
        <v>1901800.399022485</v>
      </c>
      <c r="BB31" s="18">
        <v>504774.31</v>
      </c>
      <c r="BC31" s="18">
        <v>1395318.1344879607</v>
      </c>
      <c r="BD31" s="18">
        <v>1527839.8030846696</v>
      </c>
      <c r="BE31" s="18">
        <v>457626.0900000001</v>
      </c>
      <c r="BF31" s="18">
        <v>1499184.197424369</v>
      </c>
      <c r="BG31" s="18">
        <v>1740068.1768254235</v>
      </c>
      <c r="BH31" s="18">
        <v>698628.4099999999</v>
      </c>
      <c r="BI31" s="18">
        <v>1301889.0509950924</v>
      </c>
      <c r="BJ31" s="18">
        <v>1518449.3589542597</v>
      </c>
      <c r="BK31" s="18">
        <v>733276.3099999999</v>
      </c>
      <c r="BL31" s="18">
        <v>1603743.4762126296</v>
      </c>
      <c r="BM31" s="18">
        <v>1895896.0411323265</v>
      </c>
      <c r="BN31" s="18">
        <v>563854.87</v>
      </c>
      <c r="BO31" s="18">
        <v>1440860.8343448853</v>
      </c>
      <c r="BP31" s="18">
        <v>1644215.0607918866</v>
      </c>
      <c r="BQ31" s="18">
        <v>581245.5900000001</v>
      </c>
      <c r="BR31" s="18">
        <v>1817815.3827643576</v>
      </c>
      <c r="BS31" s="18">
        <v>2044011.9004217894</v>
      </c>
      <c r="BT31" s="18">
        <v>661821.6599999999</v>
      </c>
      <c r="BU31" s="18">
        <v>1712436.1572085572</v>
      </c>
      <c r="BV31" s="18">
        <v>1941425.8425914822</v>
      </c>
      <c r="BW31" s="18">
        <v>500276.75000000006</v>
      </c>
      <c r="BX31" s="18">
        <v>1270257.1793414452</v>
      </c>
      <c r="BY31" s="18">
        <v>1449957.4583164116</v>
      </c>
      <c r="BZ31" s="18">
        <v>556833.62</v>
      </c>
      <c r="CA31" s="18">
        <v>1541344.6156157944</v>
      </c>
      <c r="CB31" s="57">
        <v>1728448.6971861008</v>
      </c>
      <c r="CC31" s="49">
        <f t="shared" si="24"/>
        <v>7438012.170000001</v>
      </c>
      <c r="CD31" s="49">
        <f t="shared" si="25"/>
        <v>18899784.533828855</v>
      </c>
      <c r="CE31" s="49">
        <f t="shared" si="25"/>
        <v>21071696.123937912</v>
      </c>
      <c r="CF31" s="50">
        <v>8804483.57</v>
      </c>
      <c r="CG31" s="50">
        <v>24910671.93204507</v>
      </c>
      <c r="CH31" s="50">
        <v>27386717.965772185</v>
      </c>
      <c r="CI31" s="51">
        <f t="shared" si="4"/>
        <v>-0.15520176613834025</v>
      </c>
      <c r="CJ31" s="61">
        <f t="shared" si="8"/>
        <v>-0.23058702578844104</v>
      </c>
      <c r="CK31" s="18">
        <v>584103.47</v>
      </c>
      <c r="CL31" s="18">
        <v>1573446.2676035452</v>
      </c>
      <c r="CM31" s="18">
        <v>1644596.3873175364</v>
      </c>
      <c r="CN31" s="18">
        <v>543092.3600000001</v>
      </c>
      <c r="CO31" s="18">
        <v>1642242.4673286069</v>
      </c>
      <c r="CP31" s="18">
        <v>1765696.2788234951</v>
      </c>
      <c r="CQ31" s="18">
        <v>935143.0200000003</v>
      </c>
      <c r="CR31" s="18">
        <v>2864897.003616106</v>
      </c>
      <c r="CS31" s="18">
        <v>3098591.110718934</v>
      </c>
      <c r="CT31" s="18">
        <v>931535.7799999999</v>
      </c>
      <c r="CU31" s="18">
        <v>3275466.396156831</v>
      </c>
      <c r="CV31" s="18">
        <v>3410105.302882873</v>
      </c>
      <c r="CW31" s="18">
        <v>758346.2400000001</v>
      </c>
      <c r="CX31" s="18">
        <v>2513069.3702173103</v>
      </c>
      <c r="CY31" s="18">
        <v>2641998.5230284105</v>
      </c>
      <c r="CZ31" s="18">
        <v>1114589.33</v>
      </c>
      <c r="DA31" s="18">
        <v>2867356.974021914</v>
      </c>
      <c r="DB31" s="18">
        <v>3072857.996198091</v>
      </c>
      <c r="DC31" s="18">
        <v>782419.89</v>
      </c>
      <c r="DD31" s="18">
        <v>3341324.786022631</v>
      </c>
      <c r="DE31" s="18">
        <v>3568065.4472740963</v>
      </c>
      <c r="DF31" s="18">
        <v>921466.18</v>
      </c>
      <c r="DG31" s="18">
        <v>9418474.918777743</v>
      </c>
      <c r="DH31" s="18">
        <v>11269539.32732155</v>
      </c>
      <c r="DI31" s="18">
        <v>1155160.79</v>
      </c>
      <c r="DJ31" s="18">
        <v>3806135.003196918</v>
      </c>
      <c r="DK31" s="18">
        <v>4135445.335897931</v>
      </c>
      <c r="DL31" s="18">
        <v>1128519.1400000004</v>
      </c>
      <c r="DM31" s="18">
        <v>4337794.843574884</v>
      </c>
      <c r="DN31" s="18">
        <v>4639726.737104823</v>
      </c>
      <c r="DO31" s="18">
        <v>1304816.6900000002</v>
      </c>
      <c r="DP31" s="18">
        <v>5416575.505490127</v>
      </c>
      <c r="DQ31" s="18">
        <v>5744309.930635565</v>
      </c>
      <c r="DR31" s="18">
        <v>885284.5900000001</v>
      </c>
      <c r="DS31" s="18">
        <v>2622397.105758572</v>
      </c>
      <c r="DT31" s="18">
        <v>2853419.2331892895</v>
      </c>
      <c r="DU31" s="18">
        <f t="shared" si="26"/>
        <v>11044477.48</v>
      </c>
      <c r="DV31" s="18">
        <f t="shared" si="26"/>
        <v>43679180.64176518</v>
      </c>
      <c r="DW31" s="18">
        <f t="shared" si="26"/>
        <v>47844351.6103926</v>
      </c>
      <c r="DX31" s="18">
        <v>7438012.170000001</v>
      </c>
      <c r="DY31" s="18">
        <v>18899784.533828855</v>
      </c>
      <c r="DZ31" s="18">
        <v>21071696.123937912</v>
      </c>
      <c r="EA31" s="51">
        <v>0.48486950916080573</v>
      </c>
      <c r="EB31" s="61">
        <v>1.270550568354123</v>
      </c>
      <c r="EC31" s="18">
        <v>859465.5700000001</v>
      </c>
      <c r="ED31" s="18">
        <v>3125124.1267204327</v>
      </c>
      <c r="EE31" s="18">
        <v>3375700.3218034497</v>
      </c>
      <c r="EF31" s="18">
        <v>835066.8100000002</v>
      </c>
      <c r="EG31" s="18">
        <v>2922316.8080514716</v>
      </c>
      <c r="EH31" s="18">
        <v>3191916.6331709563</v>
      </c>
      <c r="EI31" s="18">
        <v>811991.2699999999</v>
      </c>
      <c r="EJ31" s="18">
        <v>2234965.849040776</v>
      </c>
      <c r="EK31" s="18">
        <v>2432738.9947023857</v>
      </c>
      <c r="EL31" s="18">
        <v>833213.6799999998</v>
      </c>
      <c r="EM31" s="18">
        <v>2788609.444112961</v>
      </c>
      <c r="EN31" s="18">
        <v>3031290.34283676</v>
      </c>
      <c r="EO31" s="18">
        <v>989105.7199999999</v>
      </c>
      <c r="EP31" s="18">
        <v>3135304.5861079684</v>
      </c>
      <c r="EQ31" s="18">
        <v>3357866.6374329203</v>
      </c>
      <c r="ER31" s="18">
        <v>880000.5499999999</v>
      </c>
      <c r="ES31" s="18">
        <v>2136855.6221181694</v>
      </c>
      <c r="ET31" s="18">
        <v>2418724.9391632667</v>
      </c>
      <c r="EU31" s="18">
        <v>1133170.4399999997</v>
      </c>
      <c r="EV31" s="18">
        <v>2695552.774689646</v>
      </c>
      <c r="EW31" s="18">
        <v>2963942.524704121</v>
      </c>
      <c r="EX31" s="18">
        <v>915879.0999999997</v>
      </c>
      <c r="EY31" s="18">
        <v>1972979.9623340887</v>
      </c>
      <c r="EZ31" s="18">
        <v>2160346.552894713</v>
      </c>
      <c r="FA31" s="18">
        <v>928263.25</v>
      </c>
      <c r="FB31" s="18">
        <v>2238238.874193878</v>
      </c>
      <c r="FC31" s="18">
        <v>2445549.422172871</v>
      </c>
      <c r="FD31" s="18">
        <v>923197.7799999998</v>
      </c>
      <c r="FE31" s="18">
        <v>2468699.365351464</v>
      </c>
      <c r="FF31" s="18">
        <v>2676524.19122399</v>
      </c>
      <c r="FG31" s="18">
        <v>760807.75</v>
      </c>
      <c r="FH31" s="18">
        <v>1572143.4212124906</v>
      </c>
      <c r="FI31" s="18">
        <v>1735316.348107688</v>
      </c>
      <c r="FJ31" s="18">
        <v>821244.1500000001</v>
      </c>
      <c r="FK31" s="18">
        <v>1969797.1759729406</v>
      </c>
      <c r="FL31" s="18">
        <v>2188007.5406143977</v>
      </c>
      <c r="FM31" s="26"/>
      <c r="FN31" s="26"/>
      <c r="FO31" s="26"/>
      <c r="FP31" s="26"/>
      <c r="FQ31" s="26"/>
      <c r="FR31" s="26"/>
    </row>
    <row r="32" spans="1:174" s="20" customFormat="1" ht="15">
      <c r="A32" s="15">
        <v>1600</v>
      </c>
      <c r="B32" s="23" t="s">
        <v>31</v>
      </c>
      <c r="C32" s="18">
        <v>279109.58999999997</v>
      </c>
      <c r="D32" s="18">
        <v>811097.7256945274</v>
      </c>
      <c r="E32" s="18">
        <v>881108.4436707816</v>
      </c>
      <c r="F32" s="18">
        <v>262257.46</v>
      </c>
      <c r="G32" s="18">
        <v>1337196.5884369137</v>
      </c>
      <c r="H32" s="18">
        <v>1416969.3908038542</v>
      </c>
      <c r="I32" s="18">
        <v>361063.63</v>
      </c>
      <c r="J32" s="18">
        <v>991326.6841839439</v>
      </c>
      <c r="K32" s="18">
        <v>1060872.0160636222</v>
      </c>
      <c r="L32" s="18">
        <v>348572.05</v>
      </c>
      <c r="M32" s="18">
        <v>853209.826668504</v>
      </c>
      <c r="N32" s="18">
        <v>929793.7284632549</v>
      </c>
      <c r="O32" s="18">
        <v>387925.4</v>
      </c>
      <c r="P32" s="18">
        <v>1143701.0173036782</v>
      </c>
      <c r="Q32" s="18">
        <v>1189244.0129766944</v>
      </c>
      <c r="R32" s="18">
        <v>166934.04</v>
      </c>
      <c r="S32" s="18">
        <v>634492.0836211229</v>
      </c>
      <c r="T32" s="18">
        <v>652198.4621988902</v>
      </c>
      <c r="U32" s="18">
        <v>374832.20999999996</v>
      </c>
      <c r="V32" s="18">
        <v>621963.8485952544</v>
      </c>
      <c r="W32" s="18">
        <v>666115.0585741025</v>
      </c>
      <c r="X32" s="18">
        <v>474786.13</v>
      </c>
      <c r="Y32" s="18">
        <v>1082308.4894929146</v>
      </c>
      <c r="Z32" s="18">
        <v>1142858.6481340681</v>
      </c>
      <c r="AA32" s="18">
        <v>589361.2999999999</v>
      </c>
      <c r="AB32" s="18">
        <v>1505687.6489839747</v>
      </c>
      <c r="AC32" s="18">
        <v>1620735.64423627</v>
      </c>
      <c r="AD32" s="18">
        <v>469897.41</v>
      </c>
      <c r="AE32" s="18">
        <v>1349771.2714731914</v>
      </c>
      <c r="AF32" s="18">
        <v>1425820.858761062</v>
      </c>
      <c r="AG32" s="18">
        <v>425420.83</v>
      </c>
      <c r="AH32" s="18">
        <v>1507172.429432103</v>
      </c>
      <c r="AI32" s="18">
        <v>1571539.977536697</v>
      </c>
      <c r="AJ32" s="18">
        <v>391863.99</v>
      </c>
      <c r="AK32" s="18">
        <v>1521554.0500643963</v>
      </c>
      <c r="AL32" s="18">
        <v>1569061.4701354902</v>
      </c>
      <c r="AM32" s="18">
        <v>4532024.04</v>
      </c>
      <c r="AN32" s="18">
        <v>13359481.663950525</v>
      </c>
      <c r="AO32" s="18">
        <v>14126317.711554786</v>
      </c>
      <c r="AP32" s="25">
        <v>4445014.89</v>
      </c>
      <c r="AQ32" s="25">
        <v>14890775.693727782</v>
      </c>
      <c r="AR32" s="25">
        <v>16019623.7881966</v>
      </c>
      <c r="AS32" s="18">
        <v>403921.66</v>
      </c>
      <c r="AT32" s="18">
        <v>796582.8918365706</v>
      </c>
      <c r="AU32" s="18">
        <v>849352.5621891348</v>
      </c>
      <c r="AV32" s="18">
        <v>469125.57</v>
      </c>
      <c r="AW32" s="18">
        <v>1522569.5499959972</v>
      </c>
      <c r="AX32" s="18">
        <v>1539651.010562188</v>
      </c>
      <c r="AY32" s="18">
        <v>417078.45</v>
      </c>
      <c r="AZ32" s="18">
        <v>1374636.291056146</v>
      </c>
      <c r="BA32" s="18">
        <v>1416522.01234164</v>
      </c>
      <c r="BB32" s="18">
        <v>295946.49</v>
      </c>
      <c r="BC32" s="18">
        <v>1994459.2970600831</v>
      </c>
      <c r="BD32" s="18">
        <v>2057027.9155334465</v>
      </c>
      <c r="BE32" s="18">
        <v>408413.93</v>
      </c>
      <c r="BF32" s="18">
        <v>1341080.7561389953</v>
      </c>
      <c r="BG32" s="18">
        <v>1471352.243738938</v>
      </c>
      <c r="BH32" s="18">
        <v>271750.65</v>
      </c>
      <c r="BI32" s="18">
        <v>852573.2183132436</v>
      </c>
      <c r="BJ32" s="18">
        <v>937504.622131813</v>
      </c>
      <c r="BK32" s="18">
        <v>428800.95999999996</v>
      </c>
      <c r="BL32" s="18">
        <v>1217785.134481573</v>
      </c>
      <c r="BM32" s="18">
        <v>1332070.6217484525</v>
      </c>
      <c r="BN32" s="18">
        <v>315997.83999999997</v>
      </c>
      <c r="BO32" s="18">
        <v>1187223.8320369748</v>
      </c>
      <c r="BP32" s="18">
        <v>1274302.4443223453</v>
      </c>
      <c r="BQ32" s="18">
        <v>372147.55</v>
      </c>
      <c r="BR32" s="18">
        <v>962176.7658970297</v>
      </c>
      <c r="BS32" s="18">
        <v>1035770.0747643173</v>
      </c>
      <c r="BT32" s="18">
        <v>286483.70999999996</v>
      </c>
      <c r="BU32" s="18">
        <v>842605.651789642</v>
      </c>
      <c r="BV32" s="18">
        <v>906407.4954909018</v>
      </c>
      <c r="BW32" s="18">
        <v>301167.31</v>
      </c>
      <c r="BX32" s="18">
        <v>1335705.1785271226</v>
      </c>
      <c r="BY32" s="18">
        <v>1439274.1805193145</v>
      </c>
      <c r="BZ32" s="18">
        <v>338240.83</v>
      </c>
      <c r="CA32" s="18">
        <v>1052558.0742900786</v>
      </c>
      <c r="CB32" s="57">
        <v>1133773.5077216057</v>
      </c>
      <c r="CC32" s="49">
        <f t="shared" si="24"/>
        <v>4309074.949999999</v>
      </c>
      <c r="CD32" s="49">
        <f t="shared" si="25"/>
        <v>14479956.641423456</v>
      </c>
      <c r="CE32" s="49">
        <f t="shared" si="25"/>
        <v>15393008.691064097</v>
      </c>
      <c r="CF32" s="50">
        <v>4532024.04</v>
      </c>
      <c r="CG32" s="50">
        <v>13359481.663950525</v>
      </c>
      <c r="CH32" s="50">
        <v>14126317.711554786</v>
      </c>
      <c r="CI32" s="51">
        <f t="shared" si="4"/>
        <v>-0.0491941543187403</v>
      </c>
      <c r="CJ32" s="61">
        <f t="shared" si="8"/>
        <v>0.08966887233983178</v>
      </c>
      <c r="CK32" s="24">
        <v>331837.22000000003</v>
      </c>
      <c r="CL32" s="24">
        <v>1316637.9073143713</v>
      </c>
      <c r="CM32" s="24">
        <v>1361336.1199018948</v>
      </c>
      <c r="CN32" s="24">
        <v>184235.7</v>
      </c>
      <c r="CO32" s="24">
        <v>848656.0261982469</v>
      </c>
      <c r="CP32" s="24">
        <v>893219.1971721271</v>
      </c>
      <c r="CQ32" s="24">
        <v>421951.95999999996</v>
      </c>
      <c r="CR32" s="24">
        <v>1877174.4509082544</v>
      </c>
      <c r="CS32" s="24">
        <v>1988222.250903535</v>
      </c>
      <c r="CT32" s="24">
        <v>575281.03</v>
      </c>
      <c r="CU32" s="24">
        <v>1916253.2013595311</v>
      </c>
      <c r="CV32" s="24">
        <v>1988901.6312103348</v>
      </c>
      <c r="CW32" s="24">
        <v>520839.88</v>
      </c>
      <c r="CX32" s="24">
        <v>1698856.8463956597</v>
      </c>
      <c r="CY32" s="24">
        <v>1740134.8753733605</v>
      </c>
      <c r="CZ32" s="24">
        <v>380798.45999999996</v>
      </c>
      <c r="DA32" s="24">
        <v>1679967.3091568374</v>
      </c>
      <c r="DB32" s="24">
        <v>1763340.5419822708</v>
      </c>
      <c r="DC32" s="24">
        <v>584967.86</v>
      </c>
      <c r="DD32" s="24">
        <v>2568609.9825061597</v>
      </c>
      <c r="DE32" s="24">
        <v>2689510.4232060756</v>
      </c>
      <c r="DF32" s="24">
        <v>666567.4400000001</v>
      </c>
      <c r="DG32" s="24">
        <v>2504990.0834900094</v>
      </c>
      <c r="DH32" s="24">
        <v>2667683.1558254054</v>
      </c>
      <c r="DI32" s="24">
        <v>452895.32000000007</v>
      </c>
      <c r="DJ32" s="24">
        <v>1453941.7926047184</v>
      </c>
      <c r="DK32" s="24">
        <v>1543597.243360616</v>
      </c>
      <c r="DL32" s="24">
        <v>501787.99</v>
      </c>
      <c r="DM32" s="24">
        <v>1642184.7825750187</v>
      </c>
      <c r="DN32" s="24">
        <v>1757736.066010672</v>
      </c>
      <c r="DO32" s="24">
        <v>503029.67</v>
      </c>
      <c r="DP32" s="24">
        <v>1938998.899279688</v>
      </c>
      <c r="DQ32" s="24">
        <v>2063851.870628541</v>
      </c>
      <c r="DR32" s="24">
        <v>495834.61</v>
      </c>
      <c r="DS32" s="24">
        <v>2232185.646350399</v>
      </c>
      <c r="DT32" s="24">
        <v>2350458.972287459</v>
      </c>
      <c r="DU32" s="24">
        <f t="shared" si="26"/>
        <v>5620027.140000001</v>
      </c>
      <c r="DV32" s="24">
        <f t="shared" si="26"/>
        <v>21678456.928138893</v>
      </c>
      <c r="DW32" s="24">
        <f t="shared" si="26"/>
        <v>22807992.347862292</v>
      </c>
      <c r="DX32" s="24">
        <v>4309074.949999999</v>
      </c>
      <c r="DY32" s="24">
        <v>14479956.641423456</v>
      </c>
      <c r="DZ32" s="24">
        <v>15393008.691064097</v>
      </c>
      <c r="EA32" s="48">
        <v>0.30423053792554744</v>
      </c>
      <c r="EB32" s="54">
        <v>0.481711132996548</v>
      </c>
      <c r="EC32" s="24">
        <v>593415.2</v>
      </c>
      <c r="ED32" s="24">
        <v>2332473.5739450017</v>
      </c>
      <c r="EE32" s="24">
        <v>2448135.554473823</v>
      </c>
      <c r="EF32" s="24">
        <v>503587.68</v>
      </c>
      <c r="EG32" s="24">
        <v>2467135.6413786784</v>
      </c>
      <c r="EH32" s="24">
        <v>2604561.132876839</v>
      </c>
      <c r="EI32" s="24">
        <v>556164.24</v>
      </c>
      <c r="EJ32" s="24">
        <v>2918391.452914144</v>
      </c>
      <c r="EK32" s="24">
        <v>3111942.7312349556</v>
      </c>
      <c r="EL32" s="24">
        <v>473793.5399999999</v>
      </c>
      <c r="EM32" s="24">
        <v>1856951.515252067</v>
      </c>
      <c r="EN32" s="24">
        <v>1923579.987278136</v>
      </c>
      <c r="EO32" s="24">
        <v>614449.1099999999</v>
      </c>
      <c r="EP32" s="24">
        <v>2087220.969403373</v>
      </c>
      <c r="EQ32" s="24">
        <v>2154628.115328854</v>
      </c>
      <c r="ER32" s="24">
        <v>613164.23</v>
      </c>
      <c r="ES32" s="24">
        <v>2124403.1135031926</v>
      </c>
      <c r="ET32" s="24">
        <v>2199156.3493512603</v>
      </c>
      <c r="EU32" s="24">
        <v>550420.6</v>
      </c>
      <c r="EV32" s="24">
        <v>2031832.467151006</v>
      </c>
      <c r="EW32" s="24">
        <v>2109121.475174436</v>
      </c>
      <c r="EX32" s="24">
        <v>551136.22</v>
      </c>
      <c r="EY32" s="24">
        <v>2332887.2106640213</v>
      </c>
      <c r="EZ32" s="24">
        <v>2430389.8380093956</v>
      </c>
      <c r="FA32" s="24">
        <v>348287.31999999995</v>
      </c>
      <c r="FB32" s="24">
        <v>1758441.699849816</v>
      </c>
      <c r="FC32" s="24">
        <v>1801503.0238666753</v>
      </c>
      <c r="FD32" s="24">
        <v>389637.92000000004</v>
      </c>
      <c r="FE32" s="24">
        <v>1145060.302377591</v>
      </c>
      <c r="FF32" s="24">
        <v>1218990.6941446192</v>
      </c>
      <c r="FG32" s="24">
        <v>338286.13</v>
      </c>
      <c r="FH32" s="24">
        <v>1438855.5269962745</v>
      </c>
      <c r="FI32" s="24">
        <v>1492724.3190011412</v>
      </c>
      <c r="FJ32" s="24">
        <v>323642.52999999997</v>
      </c>
      <c r="FK32" s="24">
        <v>1912666.2869971723</v>
      </c>
      <c r="FL32" s="24">
        <v>1981463.707814657</v>
      </c>
      <c r="FM32" s="26"/>
      <c r="FN32" s="26"/>
      <c r="FO32" s="26"/>
      <c r="FP32" s="26"/>
      <c r="FQ32" s="26"/>
      <c r="FR32" s="26"/>
    </row>
    <row r="33" spans="1:168" s="26" customFormat="1" ht="15">
      <c r="A33" s="15">
        <v>1700</v>
      </c>
      <c r="B33" s="23" t="s">
        <v>32</v>
      </c>
      <c r="C33" s="18">
        <v>1060504.9000000001</v>
      </c>
      <c r="D33" s="18">
        <v>2064849.4642331765</v>
      </c>
      <c r="E33" s="18">
        <v>2318071.011695705</v>
      </c>
      <c r="F33" s="18">
        <v>696669.8200000001</v>
      </c>
      <c r="G33" s="18">
        <v>1660501.5319041158</v>
      </c>
      <c r="H33" s="18">
        <v>1834843.7697191145</v>
      </c>
      <c r="I33" s="18">
        <v>914703.24</v>
      </c>
      <c r="J33" s="18">
        <v>1747923.0668798194</v>
      </c>
      <c r="K33" s="18">
        <v>1905739.8406046778</v>
      </c>
      <c r="L33" s="18">
        <v>888412.7499999998</v>
      </c>
      <c r="M33" s="18">
        <v>1496946.2298699934</v>
      </c>
      <c r="N33" s="18">
        <v>1635863.1355041552</v>
      </c>
      <c r="O33" s="18">
        <v>475816.55</v>
      </c>
      <c r="P33" s="18">
        <v>877176.8669179728</v>
      </c>
      <c r="Q33" s="18">
        <v>949034.6998691653</v>
      </c>
      <c r="R33" s="18">
        <v>617067.8700000001</v>
      </c>
      <c r="S33" s="18">
        <v>1488496.183825338</v>
      </c>
      <c r="T33" s="18">
        <v>1588104.483614708</v>
      </c>
      <c r="U33" s="18">
        <v>1135685.3599999999</v>
      </c>
      <c r="V33" s="18">
        <v>2667803.643138452</v>
      </c>
      <c r="W33" s="18">
        <v>2844595.242153836</v>
      </c>
      <c r="X33" s="18">
        <v>1133463.46</v>
      </c>
      <c r="Y33" s="18">
        <v>2044172.2836279538</v>
      </c>
      <c r="Z33" s="18">
        <v>2172372.465015101</v>
      </c>
      <c r="AA33" s="18">
        <v>500120.06999999995</v>
      </c>
      <c r="AB33" s="18">
        <v>1054638.123688885</v>
      </c>
      <c r="AC33" s="18">
        <v>1178323.1679104485</v>
      </c>
      <c r="AD33" s="18">
        <v>994427.5199999999</v>
      </c>
      <c r="AE33" s="18">
        <v>2029969.723112962</v>
      </c>
      <c r="AF33" s="18">
        <v>2235068.4121186878</v>
      </c>
      <c r="AG33" s="18">
        <v>556265.69</v>
      </c>
      <c r="AH33" s="18">
        <v>1826219.3225606098</v>
      </c>
      <c r="AI33" s="18">
        <v>1972881.650607648</v>
      </c>
      <c r="AJ33" s="18">
        <v>762453.6100000001</v>
      </c>
      <c r="AK33" s="18">
        <v>3428801.948668279</v>
      </c>
      <c r="AL33" s="18">
        <v>3502945.0121477507</v>
      </c>
      <c r="AM33" s="18">
        <v>9735590.84</v>
      </c>
      <c r="AN33" s="18">
        <v>22387498.388427556</v>
      </c>
      <c r="AO33" s="18">
        <v>24137842.890961</v>
      </c>
      <c r="AP33" s="25">
        <v>12936158.22</v>
      </c>
      <c r="AQ33" s="25">
        <v>25058623.7117286</v>
      </c>
      <c r="AR33" s="25">
        <v>28033138.23172352</v>
      </c>
      <c r="AS33" s="18">
        <v>447357.24999999994</v>
      </c>
      <c r="AT33" s="18">
        <v>989221.1287670073</v>
      </c>
      <c r="AU33" s="18">
        <v>1038056.9753161363</v>
      </c>
      <c r="AV33" s="18">
        <v>441666.50000000006</v>
      </c>
      <c r="AW33" s="18">
        <v>1070707.3372063308</v>
      </c>
      <c r="AX33" s="18">
        <v>1074120.6332836847</v>
      </c>
      <c r="AY33" s="18">
        <v>533599.93</v>
      </c>
      <c r="AZ33" s="18">
        <v>1071376.3615169888</v>
      </c>
      <c r="BA33" s="18">
        <v>1139072.6050573115</v>
      </c>
      <c r="BB33" s="18">
        <v>509267.18000000005</v>
      </c>
      <c r="BC33" s="18">
        <v>1658765.3475402147</v>
      </c>
      <c r="BD33" s="18">
        <v>1722947.7910558826</v>
      </c>
      <c r="BE33" s="18">
        <v>655161.5900000001</v>
      </c>
      <c r="BF33" s="18">
        <v>1528491.244908754</v>
      </c>
      <c r="BG33" s="18">
        <v>1733508.1663275897</v>
      </c>
      <c r="BH33" s="18">
        <v>803742.7400000002</v>
      </c>
      <c r="BI33" s="18">
        <v>1548090.0523843018</v>
      </c>
      <c r="BJ33" s="18">
        <v>1795468.0373356317</v>
      </c>
      <c r="BK33" s="18">
        <v>583589.1199999999</v>
      </c>
      <c r="BL33" s="18">
        <v>1347624.3159816328</v>
      </c>
      <c r="BM33" s="18">
        <v>1582287.4274040214</v>
      </c>
      <c r="BN33" s="18">
        <v>977713.24</v>
      </c>
      <c r="BO33" s="18">
        <v>2419188.386418069</v>
      </c>
      <c r="BP33" s="18">
        <v>2743616.171289141</v>
      </c>
      <c r="BQ33" s="18">
        <v>1283821.63</v>
      </c>
      <c r="BR33" s="18">
        <v>2956839.747850351</v>
      </c>
      <c r="BS33" s="18">
        <v>3182458.2142649074</v>
      </c>
      <c r="BT33" s="18">
        <v>1329508.9499999997</v>
      </c>
      <c r="BU33" s="18">
        <v>2300984.100869825</v>
      </c>
      <c r="BV33" s="18">
        <v>2534705.5768246353</v>
      </c>
      <c r="BW33" s="18">
        <v>708532.9500000001</v>
      </c>
      <c r="BX33" s="18">
        <v>1841034.5925094467</v>
      </c>
      <c r="BY33" s="18">
        <v>2011595.3257886718</v>
      </c>
      <c r="BZ33" s="18">
        <v>1178881.3000000003</v>
      </c>
      <c r="CA33" s="18">
        <v>2945403.5294035967</v>
      </c>
      <c r="CB33" s="57">
        <v>3218098.2612848505</v>
      </c>
      <c r="CC33" s="49">
        <f t="shared" si="24"/>
        <v>9452842.38</v>
      </c>
      <c r="CD33" s="49">
        <f t="shared" si="25"/>
        <v>21677726.14535652</v>
      </c>
      <c r="CE33" s="49">
        <f t="shared" si="25"/>
        <v>23775935.185232464</v>
      </c>
      <c r="CF33" s="50">
        <v>9735590.84</v>
      </c>
      <c r="CG33" s="50">
        <v>22387498.388427556</v>
      </c>
      <c r="CH33" s="50">
        <v>24137842.890961</v>
      </c>
      <c r="CI33" s="51">
        <f t="shared" si="4"/>
        <v>-0.029042763263867677</v>
      </c>
      <c r="CJ33" s="61">
        <f t="shared" si="8"/>
        <v>-0.01499337398803191</v>
      </c>
      <c r="CK33" s="24">
        <v>992894.7999999998</v>
      </c>
      <c r="CL33" s="24">
        <v>1687860.067249496</v>
      </c>
      <c r="CM33" s="24">
        <v>1695056.6369318403</v>
      </c>
      <c r="CN33" s="24">
        <v>782021.6599999999</v>
      </c>
      <c r="CO33" s="24">
        <v>2621896.8267484386</v>
      </c>
      <c r="CP33" s="24">
        <v>2659214.1384454593</v>
      </c>
      <c r="CQ33" s="24">
        <v>717910.5</v>
      </c>
      <c r="CR33" s="24">
        <v>1469030.5866882447</v>
      </c>
      <c r="CS33" s="24">
        <v>1550792.7808627535</v>
      </c>
      <c r="CT33" s="24">
        <v>901704.32</v>
      </c>
      <c r="CU33" s="24">
        <v>2426066.277183242</v>
      </c>
      <c r="CV33" s="24">
        <v>2485269.253504271</v>
      </c>
      <c r="CW33" s="24">
        <v>1059152.63</v>
      </c>
      <c r="CX33" s="24">
        <v>4587209.233545193</v>
      </c>
      <c r="CY33" s="24">
        <v>4728950.643228582</v>
      </c>
      <c r="CZ33" s="24">
        <v>1376157.4699999997</v>
      </c>
      <c r="DA33" s="24">
        <v>3879631.0756961214</v>
      </c>
      <c r="DB33" s="24">
        <v>4093520.2276063617</v>
      </c>
      <c r="DC33" s="24">
        <v>845028.9200000003</v>
      </c>
      <c r="DD33" s="24">
        <v>2373483.5692677125</v>
      </c>
      <c r="DE33" s="24">
        <v>2564545.1661482635</v>
      </c>
      <c r="DF33" s="24">
        <v>1293108.9199999997</v>
      </c>
      <c r="DG33" s="24">
        <v>2796583.304140098</v>
      </c>
      <c r="DH33" s="24">
        <v>3034768.2592599792</v>
      </c>
      <c r="DI33" s="24">
        <v>2126178.5700000003</v>
      </c>
      <c r="DJ33" s="24">
        <v>4744153.3455849765</v>
      </c>
      <c r="DK33" s="24">
        <v>5283506.67390467</v>
      </c>
      <c r="DL33" s="24">
        <v>682290.2499999999</v>
      </c>
      <c r="DM33" s="24">
        <v>2296764.688555472</v>
      </c>
      <c r="DN33" s="24">
        <v>2569638.079121008</v>
      </c>
      <c r="DO33" s="24">
        <v>569648.3099999998</v>
      </c>
      <c r="DP33" s="24">
        <v>2039086.767004204</v>
      </c>
      <c r="DQ33" s="24">
        <v>2264359.5172011275</v>
      </c>
      <c r="DR33" s="24">
        <v>601661.1499999999</v>
      </c>
      <c r="DS33" s="24">
        <v>1738315.2006575852</v>
      </c>
      <c r="DT33" s="24">
        <v>1904724.4836167204</v>
      </c>
      <c r="DU33" s="24">
        <f t="shared" si="26"/>
        <v>11947757.5</v>
      </c>
      <c r="DV33" s="24">
        <f t="shared" si="26"/>
        <v>32660080.942320783</v>
      </c>
      <c r="DW33" s="24">
        <f t="shared" si="26"/>
        <v>34834345.859831035</v>
      </c>
      <c r="DX33" s="24">
        <v>9452842.38</v>
      </c>
      <c r="DY33" s="24">
        <v>21677726.14535652</v>
      </c>
      <c r="DZ33" s="24">
        <v>23775935.185232464</v>
      </c>
      <c r="EA33" s="48">
        <v>0.2639327960528206</v>
      </c>
      <c r="EB33" s="54">
        <v>0.46510938848231254</v>
      </c>
      <c r="EC33" s="24">
        <v>518274.21</v>
      </c>
      <c r="ED33" s="24">
        <v>1931007.6628553395</v>
      </c>
      <c r="EE33" s="24">
        <v>2074876.4525146405</v>
      </c>
      <c r="EF33" s="24">
        <v>334030.70999999996</v>
      </c>
      <c r="EG33" s="24">
        <v>836786.0695496321</v>
      </c>
      <c r="EH33" s="24">
        <v>941187.5456249999</v>
      </c>
      <c r="EI33" s="24">
        <v>741219.4000000001</v>
      </c>
      <c r="EJ33" s="24">
        <v>1912065.2120413608</v>
      </c>
      <c r="EK33" s="24">
        <v>2178999.161682107</v>
      </c>
      <c r="EL33" s="24">
        <v>888583.6899999998</v>
      </c>
      <c r="EM33" s="24">
        <v>2690307.6575998934</v>
      </c>
      <c r="EN33" s="24">
        <v>2890488.897635211</v>
      </c>
      <c r="EO33" s="24">
        <v>1324706.47</v>
      </c>
      <c r="EP33" s="24">
        <v>5091725.024542764</v>
      </c>
      <c r="EQ33" s="24">
        <v>5796668.907876618</v>
      </c>
      <c r="ER33" s="24">
        <v>635110.8800000001</v>
      </c>
      <c r="ES33" s="24">
        <v>2202801.7653377964</v>
      </c>
      <c r="ET33" s="24">
        <v>2372739.1554532456</v>
      </c>
      <c r="EU33" s="24">
        <v>1480596.8800000006</v>
      </c>
      <c r="EV33" s="24">
        <v>3272026.0294503206</v>
      </c>
      <c r="EW33" s="24">
        <v>3607135.6846312177</v>
      </c>
      <c r="EX33" s="24">
        <v>2009523.8400000003</v>
      </c>
      <c r="EY33" s="24">
        <v>4153372.355890039</v>
      </c>
      <c r="EZ33" s="24">
        <v>4529647.93500765</v>
      </c>
      <c r="FA33" s="24">
        <v>1935915.9200000002</v>
      </c>
      <c r="FB33" s="24">
        <v>4659353.204051848</v>
      </c>
      <c r="FC33" s="24">
        <v>4749888.907906602</v>
      </c>
      <c r="FD33" s="24">
        <v>1170570.63</v>
      </c>
      <c r="FE33" s="24">
        <v>3037416.116150422</v>
      </c>
      <c r="FF33" s="24">
        <v>3469433.953997517</v>
      </c>
      <c r="FG33" s="24">
        <v>633688.6599999999</v>
      </c>
      <c r="FH33" s="24">
        <v>3583514.8575386647</v>
      </c>
      <c r="FI33" s="24">
        <v>3734645.380026221</v>
      </c>
      <c r="FJ33" s="24">
        <v>628308.16</v>
      </c>
      <c r="FK33" s="24">
        <v>1682668.3531550453</v>
      </c>
      <c r="FL33" s="24">
        <v>1796416.5324949725</v>
      </c>
    </row>
    <row r="34" spans="1:174" s="26" customFormat="1" ht="15">
      <c r="A34" s="15">
        <v>1900</v>
      </c>
      <c r="B34" s="23" t="s">
        <v>33</v>
      </c>
      <c r="C34" s="18">
        <v>2374903.26</v>
      </c>
      <c r="D34" s="18">
        <v>6278507.77548459</v>
      </c>
      <c r="E34" s="18">
        <v>7390939.414780829</v>
      </c>
      <c r="F34" s="18">
        <v>1957314.9500000002</v>
      </c>
      <c r="G34" s="18">
        <v>5671445.290683131</v>
      </c>
      <c r="H34" s="18">
        <v>6525557.702386341</v>
      </c>
      <c r="I34" s="18">
        <v>1722275.2999999998</v>
      </c>
      <c r="J34" s="18">
        <v>5221437.454212591</v>
      </c>
      <c r="K34" s="18">
        <v>5874255.01133307</v>
      </c>
      <c r="L34" s="18">
        <v>1011259.48</v>
      </c>
      <c r="M34" s="18">
        <v>3530867.7931067604</v>
      </c>
      <c r="N34" s="18">
        <v>3958472.8515561013</v>
      </c>
      <c r="O34" s="18">
        <v>1612929.7399999995</v>
      </c>
      <c r="P34" s="18">
        <v>4684857.183948621</v>
      </c>
      <c r="Q34" s="18">
        <v>5262276.9451720305</v>
      </c>
      <c r="R34" s="18">
        <v>1756173.19</v>
      </c>
      <c r="S34" s="18">
        <v>5626819.078339332</v>
      </c>
      <c r="T34" s="18">
        <v>6117137.275839576</v>
      </c>
      <c r="U34" s="18">
        <v>1670470.2800000005</v>
      </c>
      <c r="V34" s="18">
        <v>4066945.127585963</v>
      </c>
      <c r="W34" s="18">
        <v>4445715.1221333165</v>
      </c>
      <c r="X34" s="18">
        <v>1692573.57</v>
      </c>
      <c r="Y34" s="18">
        <v>5469873.74682676</v>
      </c>
      <c r="Z34" s="18">
        <v>6071454.536347119</v>
      </c>
      <c r="AA34" s="18">
        <v>2186235.430000001</v>
      </c>
      <c r="AB34" s="18">
        <v>5203809.110551796</v>
      </c>
      <c r="AC34" s="18">
        <v>5855477.897490189</v>
      </c>
      <c r="AD34" s="18">
        <v>1913016.3299999998</v>
      </c>
      <c r="AE34" s="18">
        <v>5217167.412212391</v>
      </c>
      <c r="AF34" s="18">
        <v>5840098.519552309</v>
      </c>
      <c r="AG34" s="18">
        <v>1814931.36</v>
      </c>
      <c r="AH34" s="18">
        <v>5631987.602513405</v>
      </c>
      <c r="AI34" s="18">
        <v>6238350.835552058</v>
      </c>
      <c r="AJ34" s="18">
        <v>1597817.4100000004</v>
      </c>
      <c r="AK34" s="18">
        <v>7848398.784843634</v>
      </c>
      <c r="AL34" s="18">
        <v>8269562.399598163</v>
      </c>
      <c r="AM34" s="18">
        <v>21309900.3</v>
      </c>
      <c r="AN34" s="18">
        <v>64452116.360308975</v>
      </c>
      <c r="AO34" s="18">
        <v>71849298.5117411</v>
      </c>
      <c r="AP34" s="25">
        <v>24324369.319999997</v>
      </c>
      <c r="AQ34" s="25">
        <v>68099462.73448002</v>
      </c>
      <c r="AR34" s="25">
        <v>79477227.22223635</v>
      </c>
      <c r="AS34" s="18">
        <v>1728683.8800000001</v>
      </c>
      <c r="AT34" s="18">
        <v>3712506.5363483126</v>
      </c>
      <c r="AU34" s="18">
        <v>4053021.6383265667</v>
      </c>
      <c r="AV34" s="18">
        <v>1542002.5800000005</v>
      </c>
      <c r="AW34" s="18">
        <v>3777831.3926941673</v>
      </c>
      <c r="AX34" s="18">
        <v>3794264.1085463846</v>
      </c>
      <c r="AY34" s="18">
        <v>2928730.190000001</v>
      </c>
      <c r="AZ34" s="18">
        <v>6127970.638973813</v>
      </c>
      <c r="BA34" s="18">
        <v>6571183.2449820535</v>
      </c>
      <c r="BB34" s="18">
        <v>1625445.8700000003</v>
      </c>
      <c r="BC34" s="18">
        <v>5268532.281657119</v>
      </c>
      <c r="BD34" s="18">
        <v>5683402.608615877</v>
      </c>
      <c r="BE34" s="18">
        <v>1408891.7500000005</v>
      </c>
      <c r="BF34" s="18">
        <v>4151815.4022643557</v>
      </c>
      <c r="BG34" s="18">
        <v>4771492.066944025</v>
      </c>
      <c r="BH34" s="18">
        <v>1980414.8699999996</v>
      </c>
      <c r="BI34" s="18">
        <v>9811894.773002252</v>
      </c>
      <c r="BJ34" s="18">
        <v>11318828.874142202</v>
      </c>
      <c r="BK34" s="18">
        <v>1663331.08</v>
      </c>
      <c r="BL34" s="18">
        <v>4576175.664114648</v>
      </c>
      <c r="BM34" s="18">
        <v>5237873.8971742345</v>
      </c>
      <c r="BN34" s="18">
        <v>1926352.5300000005</v>
      </c>
      <c r="BO34" s="18">
        <v>4805211.051581228</v>
      </c>
      <c r="BP34" s="18">
        <v>5630888.580216285</v>
      </c>
      <c r="BQ34" s="18">
        <v>1740462.51</v>
      </c>
      <c r="BR34" s="18">
        <v>5050923.644755792</v>
      </c>
      <c r="BS34" s="18">
        <v>5797177.72844204</v>
      </c>
      <c r="BT34" s="18">
        <v>2236024.7899999996</v>
      </c>
      <c r="BU34" s="18">
        <v>5506523.765726851</v>
      </c>
      <c r="BV34" s="18">
        <v>6331905.661077784</v>
      </c>
      <c r="BW34" s="18">
        <v>1577912.5799999998</v>
      </c>
      <c r="BX34" s="18">
        <v>4977034.729026546</v>
      </c>
      <c r="BY34" s="18">
        <v>5855583.192253879</v>
      </c>
      <c r="BZ34" s="18">
        <v>2063738.89</v>
      </c>
      <c r="CA34" s="18">
        <v>10426517.368246699</v>
      </c>
      <c r="CB34" s="57">
        <v>14351112.02939864</v>
      </c>
      <c r="CC34" s="49">
        <f t="shared" si="24"/>
        <v>22421991.520000003</v>
      </c>
      <c r="CD34" s="49">
        <f t="shared" si="25"/>
        <v>68192937.24839178</v>
      </c>
      <c r="CE34" s="49">
        <f t="shared" si="25"/>
        <v>79396733.63011998</v>
      </c>
      <c r="CF34" s="50">
        <v>21309900.3</v>
      </c>
      <c r="CG34" s="50">
        <v>64452116.360308975</v>
      </c>
      <c r="CH34" s="50">
        <v>71849298.5117411</v>
      </c>
      <c r="CI34" s="51">
        <f t="shared" si="4"/>
        <v>0.05218659892087829</v>
      </c>
      <c r="CJ34" s="61">
        <f t="shared" si="8"/>
        <v>0.10504535569189355</v>
      </c>
      <c r="CK34" s="24">
        <v>1678930.0800000003</v>
      </c>
      <c r="CL34" s="24">
        <v>4668477.675264055</v>
      </c>
      <c r="CM34" s="24">
        <v>4743704.92108074</v>
      </c>
      <c r="CN34" s="24">
        <v>2253502.7799999993</v>
      </c>
      <c r="CO34" s="24">
        <v>6068925.032390383</v>
      </c>
      <c r="CP34" s="24">
        <v>6574951.548851791</v>
      </c>
      <c r="CQ34" s="24">
        <v>1993688.4299999988</v>
      </c>
      <c r="CR34" s="24">
        <v>8819545.694384903</v>
      </c>
      <c r="CS34" s="24">
        <v>9406081.799794715</v>
      </c>
      <c r="CT34" s="24">
        <v>1822683.72</v>
      </c>
      <c r="CU34" s="24">
        <v>6515811.910826217</v>
      </c>
      <c r="CV34" s="24">
        <v>6783543.673791292</v>
      </c>
      <c r="CW34" s="24">
        <v>1722606.73</v>
      </c>
      <c r="CX34" s="24">
        <v>7576072.951651607</v>
      </c>
      <c r="CY34" s="24">
        <v>7875137.4358504815</v>
      </c>
      <c r="CZ34" s="24">
        <v>2064101.9500000002</v>
      </c>
      <c r="DA34" s="24">
        <v>6270842.26057255</v>
      </c>
      <c r="DB34" s="24">
        <v>6542115.37634021</v>
      </c>
      <c r="DC34" s="24">
        <v>2487267.7699999996</v>
      </c>
      <c r="DD34" s="24">
        <v>11066478.138295883</v>
      </c>
      <c r="DE34" s="24">
        <v>11452409.947363263</v>
      </c>
      <c r="DF34" s="24">
        <v>2294059.84</v>
      </c>
      <c r="DG34" s="24">
        <v>7347606.060056591</v>
      </c>
      <c r="DH34" s="24">
        <v>8235050.5656387545</v>
      </c>
      <c r="DI34" s="24">
        <v>3022878.5599999987</v>
      </c>
      <c r="DJ34" s="24">
        <v>9659317.832970645</v>
      </c>
      <c r="DK34" s="24">
        <v>10751183.247607114</v>
      </c>
      <c r="DL34" s="24">
        <v>2321424.85</v>
      </c>
      <c r="DM34" s="24">
        <v>7848639.89958306</v>
      </c>
      <c r="DN34" s="24">
        <v>8831353.512154065</v>
      </c>
      <c r="DO34" s="24">
        <v>2122977.829999999</v>
      </c>
      <c r="DP34" s="24">
        <v>7606666.2697041845</v>
      </c>
      <c r="DQ34" s="24">
        <v>8308575.14615976</v>
      </c>
      <c r="DR34" s="24">
        <v>2368586.3999999994</v>
      </c>
      <c r="DS34" s="24">
        <v>10215487.03984028</v>
      </c>
      <c r="DT34" s="24">
        <v>11095213.839032419</v>
      </c>
      <c r="DU34" s="24">
        <f t="shared" si="26"/>
        <v>26152708.939999994</v>
      </c>
      <c r="DV34" s="24">
        <f t="shared" si="26"/>
        <v>93663870.76554035</v>
      </c>
      <c r="DW34" s="24">
        <f t="shared" si="26"/>
        <v>100599321.0136646</v>
      </c>
      <c r="DX34" s="24">
        <v>22421991.520000003</v>
      </c>
      <c r="DY34" s="24">
        <v>68192937.24839178</v>
      </c>
      <c r="DZ34" s="24">
        <v>79396733.63011998</v>
      </c>
      <c r="EA34" s="48">
        <v>0.16638653246622903</v>
      </c>
      <c r="EB34" s="54">
        <v>0.2670460913709578</v>
      </c>
      <c r="EC34" s="24">
        <v>2145621.440000001</v>
      </c>
      <c r="ED34" s="24">
        <v>6590596.269246116</v>
      </c>
      <c r="EE34" s="24">
        <v>7261512.031025807</v>
      </c>
      <c r="EF34" s="24">
        <v>1815396.2</v>
      </c>
      <c r="EG34" s="24">
        <v>7585880.293731605</v>
      </c>
      <c r="EH34" s="24">
        <v>8337100.299071697</v>
      </c>
      <c r="EI34" s="24">
        <v>2283394.62</v>
      </c>
      <c r="EJ34" s="24">
        <v>13544725.982383836</v>
      </c>
      <c r="EK34" s="24">
        <v>14296956.062969562</v>
      </c>
      <c r="EL34" s="24">
        <v>1658627.6099999999</v>
      </c>
      <c r="EM34" s="24">
        <v>5613826.08973737</v>
      </c>
      <c r="EN34" s="24">
        <v>6188124.907090816</v>
      </c>
      <c r="EO34" s="24">
        <v>1859333.710000002</v>
      </c>
      <c r="EP34" s="24">
        <v>6709423.114224474</v>
      </c>
      <c r="EQ34" s="24">
        <v>7322148.860644722</v>
      </c>
      <c r="ER34" s="24">
        <v>2365239.420000001</v>
      </c>
      <c r="ES34" s="24">
        <v>10663239.525339184</v>
      </c>
      <c r="ET34" s="24">
        <v>11499590.952870492</v>
      </c>
      <c r="EU34" s="24">
        <v>2303684.23</v>
      </c>
      <c r="EV34" s="24">
        <v>14087761.242191957</v>
      </c>
      <c r="EW34" s="24">
        <v>14872457.619720519</v>
      </c>
      <c r="EX34" s="24">
        <v>2657272.6000000006</v>
      </c>
      <c r="EY34" s="24">
        <v>8477985.937613528</v>
      </c>
      <c r="EZ34" s="24">
        <v>9314996.192255236</v>
      </c>
      <c r="FA34" s="24">
        <v>2661199.73</v>
      </c>
      <c r="FB34" s="24">
        <v>9199578.042926697</v>
      </c>
      <c r="FC34" s="24">
        <v>9915178.322355445</v>
      </c>
      <c r="FD34" s="24">
        <v>2428524.73</v>
      </c>
      <c r="FE34" s="24">
        <v>7783978.023685347</v>
      </c>
      <c r="FF34" s="24">
        <v>8488882.261418194</v>
      </c>
      <c r="FG34" s="24">
        <v>2269394.1399999997</v>
      </c>
      <c r="FH34" s="24">
        <v>6817723.901379837</v>
      </c>
      <c r="FI34" s="24">
        <v>7485399.17115284</v>
      </c>
      <c r="FJ34" s="24">
        <v>2482356.41</v>
      </c>
      <c r="FK34" s="24">
        <v>8850248.64938828</v>
      </c>
      <c r="FL34" s="24">
        <v>9423852.123234425</v>
      </c>
      <c r="FM34" s="4"/>
      <c r="FN34" s="4"/>
      <c r="FO34" s="4"/>
      <c r="FP34" s="4"/>
      <c r="FQ34" s="4"/>
      <c r="FR34" s="4"/>
    </row>
    <row r="35" spans="1:174" s="26" customFormat="1" ht="15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25"/>
      <c r="AQ35" s="25"/>
      <c r="AR35" s="25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49"/>
      <c r="CD35" s="49"/>
      <c r="CE35" s="49"/>
      <c r="CF35" s="50"/>
      <c r="CG35" s="50"/>
      <c r="CH35" s="50"/>
      <c r="CI35" s="51"/>
      <c r="CJ35" s="61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51"/>
      <c r="EB35" s="61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4"/>
      <c r="FN35" s="4"/>
      <c r="FO35" s="4"/>
      <c r="FP35" s="4"/>
      <c r="FQ35" s="4"/>
      <c r="FR35" s="4"/>
    </row>
    <row r="36" spans="1:168" ht="15">
      <c r="A36" s="12">
        <v>2000</v>
      </c>
      <c r="B36" s="27" t="s">
        <v>34</v>
      </c>
      <c r="C36" s="28">
        <v>7488900.59</v>
      </c>
      <c r="D36" s="28">
        <v>66628989.79180555</v>
      </c>
      <c r="E36" s="28">
        <v>76320163.2974599</v>
      </c>
      <c r="F36" s="28">
        <v>6492422.290000001</v>
      </c>
      <c r="G36" s="28">
        <v>45585515.51027184</v>
      </c>
      <c r="H36" s="28">
        <v>49010013.778341815</v>
      </c>
      <c r="I36" s="28">
        <v>6722400.66</v>
      </c>
      <c r="J36" s="28">
        <v>52030761.20099088</v>
      </c>
      <c r="K36" s="28">
        <v>55552040.08136331</v>
      </c>
      <c r="L36" s="28">
        <v>3130468.83</v>
      </c>
      <c r="M36" s="28">
        <v>27164339.5155126</v>
      </c>
      <c r="N36" s="28">
        <v>29092138.815628454</v>
      </c>
      <c r="O36" s="28">
        <v>5471368.68</v>
      </c>
      <c r="P36" s="28">
        <v>37376877.42610291</v>
      </c>
      <c r="Q36" s="28">
        <v>40245535.356561385</v>
      </c>
      <c r="R36" s="28">
        <v>6116703.6</v>
      </c>
      <c r="S36" s="28">
        <v>56966022.85530687</v>
      </c>
      <c r="T36" s="28">
        <v>61278182.19775689</v>
      </c>
      <c r="U36" s="28">
        <v>8254514.910000001</v>
      </c>
      <c r="V36" s="28">
        <v>56373437.43652554</v>
      </c>
      <c r="W36" s="28">
        <v>60338430.51185851</v>
      </c>
      <c r="X36" s="28">
        <v>9135756.309999999</v>
      </c>
      <c r="Y36" s="28">
        <v>55545443.826691166</v>
      </c>
      <c r="Z36" s="28">
        <v>60077520.64719423</v>
      </c>
      <c r="AA36" s="28">
        <v>6999177.56</v>
      </c>
      <c r="AB36" s="28">
        <v>45860874.61705374</v>
      </c>
      <c r="AC36" s="28">
        <v>49665659.0960597</v>
      </c>
      <c r="AD36" s="28">
        <v>8149716.6499999985</v>
      </c>
      <c r="AE36" s="28">
        <v>52540067.91060909</v>
      </c>
      <c r="AF36" s="28">
        <v>56496249.54603852</v>
      </c>
      <c r="AG36" s="28">
        <v>7497609.99</v>
      </c>
      <c r="AH36" s="28">
        <v>57994213.60482185</v>
      </c>
      <c r="AI36" s="28">
        <v>61240391.76154737</v>
      </c>
      <c r="AJ36" s="28">
        <v>8784808.05</v>
      </c>
      <c r="AK36" s="28">
        <v>58101151.74214617</v>
      </c>
      <c r="AL36" s="28">
        <v>60721271.128525056</v>
      </c>
      <c r="AM36" s="28">
        <v>84243848.12</v>
      </c>
      <c r="AN36" s="28">
        <v>612167695.4378382</v>
      </c>
      <c r="AO36" s="28">
        <v>660037596.2183352</v>
      </c>
      <c r="AP36" s="29">
        <v>87990316.73000002</v>
      </c>
      <c r="AQ36" s="29">
        <v>642944018.2479054</v>
      </c>
      <c r="AR36" s="29">
        <v>692502908.2524593</v>
      </c>
      <c r="AS36" s="28">
        <f aca="true" t="shared" si="27" ref="AS36:CD36">AS37+AS43+AS46</f>
        <v>9319724</v>
      </c>
      <c r="AT36" s="28">
        <f t="shared" si="27"/>
        <v>58583939.96446432</v>
      </c>
      <c r="AU36" s="28">
        <f t="shared" si="27"/>
        <v>61435188.11721398</v>
      </c>
      <c r="AV36" s="28">
        <f t="shared" si="27"/>
        <v>8170501.94</v>
      </c>
      <c r="AW36" s="28">
        <f t="shared" si="27"/>
        <v>60360620.10370828</v>
      </c>
      <c r="AX36" s="28">
        <f t="shared" si="27"/>
        <v>61200760.44482102</v>
      </c>
      <c r="AY36" s="28">
        <f t="shared" si="27"/>
        <v>8542691.100000001</v>
      </c>
      <c r="AZ36" s="28">
        <f t="shared" si="27"/>
        <v>79024442.03736226</v>
      </c>
      <c r="BA36" s="28">
        <f t="shared" si="27"/>
        <v>82245917.15044114</v>
      </c>
      <c r="BB36" s="28">
        <f t="shared" si="27"/>
        <v>8898980.169999998</v>
      </c>
      <c r="BC36" s="28">
        <f t="shared" si="27"/>
        <v>61630691.04437399</v>
      </c>
      <c r="BD36" s="28">
        <f t="shared" si="27"/>
        <v>65151023.72318498</v>
      </c>
      <c r="BE36" s="28">
        <f t="shared" si="27"/>
        <v>7494031.949999999</v>
      </c>
      <c r="BF36" s="28">
        <f t="shared" si="27"/>
        <v>51221475.34370231</v>
      </c>
      <c r="BG36" s="28">
        <f t="shared" si="27"/>
        <v>54720899.26936302</v>
      </c>
      <c r="BH36" s="28">
        <f t="shared" si="27"/>
        <v>24057607.91</v>
      </c>
      <c r="BI36" s="28">
        <f t="shared" si="27"/>
        <v>54313517.47011693</v>
      </c>
      <c r="BJ36" s="28">
        <f t="shared" si="27"/>
        <v>60789747.711904496</v>
      </c>
      <c r="BK36" s="28">
        <f t="shared" si="27"/>
        <v>4897407.840000001</v>
      </c>
      <c r="BL36" s="28">
        <f t="shared" si="27"/>
        <v>40274815.30991346</v>
      </c>
      <c r="BM36" s="28">
        <f t="shared" si="27"/>
        <v>43744842.635786235</v>
      </c>
      <c r="BN36" s="28">
        <f t="shared" si="27"/>
        <v>6286384.669999999</v>
      </c>
      <c r="BO36" s="28">
        <f t="shared" si="27"/>
        <v>51195461.013297565</v>
      </c>
      <c r="BP36" s="28">
        <f t="shared" si="27"/>
        <v>55471938.04885457</v>
      </c>
      <c r="BQ36" s="28">
        <f t="shared" si="27"/>
        <v>6203423.450000001</v>
      </c>
      <c r="BR36" s="28">
        <f t="shared" si="27"/>
        <v>55365946.15197236</v>
      </c>
      <c r="BS36" s="28">
        <f t="shared" si="27"/>
        <v>60276901.567358576</v>
      </c>
      <c r="BT36" s="28">
        <f t="shared" si="27"/>
        <v>7503541.340000002</v>
      </c>
      <c r="BU36" s="28">
        <f t="shared" si="27"/>
        <v>52796900.43133372</v>
      </c>
      <c r="BV36" s="28">
        <f t="shared" si="27"/>
        <v>57448327.30436915</v>
      </c>
      <c r="BW36" s="28">
        <f t="shared" si="27"/>
        <v>5500741.620000001</v>
      </c>
      <c r="BX36" s="28">
        <f t="shared" si="27"/>
        <v>63244257.344133735</v>
      </c>
      <c r="BY36" s="28">
        <f t="shared" si="27"/>
        <v>67748015.05920424</v>
      </c>
      <c r="BZ36" s="28">
        <f t="shared" si="27"/>
        <v>5522332.27</v>
      </c>
      <c r="CA36" s="28">
        <f t="shared" si="27"/>
        <v>61462437.386774614</v>
      </c>
      <c r="CB36" s="28">
        <f t="shared" si="27"/>
        <v>66413857.35871498</v>
      </c>
      <c r="CC36" s="55">
        <f t="shared" si="27"/>
        <v>102397368.26</v>
      </c>
      <c r="CD36" s="55">
        <f t="shared" si="27"/>
        <v>689474503.6011536</v>
      </c>
      <c r="CE36" s="55">
        <f>CE37+CE43+CE46</f>
        <v>736647418.3912164</v>
      </c>
      <c r="CF36" s="56">
        <v>84243848.12</v>
      </c>
      <c r="CG36" s="56">
        <v>612167695.4378382</v>
      </c>
      <c r="CH36" s="56">
        <v>660037596.2183352</v>
      </c>
      <c r="CI36" s="47">
        <f>CC36/CF36-1</f>
        <v>0.21548778391677303</v>
      </c>
      <c r="CJ36" s="60">
        <f>CE36/CH36-1</f>
        <v>0.11606887639706409</v>
      </c>
      <c r="CK36" s="28">
        <f aca="true" t="shared" si="28" ref="CK36:DW36">CK37+CK43+CK46</f>
        <v>6384885.9799999995</v>
      </c>
      <c r="CL36" s="28">
        <f t="shared" si="28"/>
        <v>56426508.1596483</v>
      </c>
      <c r="CM36" s="28">
        <f t="shared" si="28"/>
        <v>57236570.430990174</v>
      </c>
      <c r="CN36" s="28">
        <f t="shared" si="28"/>
        <v>4971635.42</v>
      </c>
      <c r="CO36" s="28">
        <f t="shared" si="28"/>
        <v>38644815.403070405</v>
      </c>
      <c r="CP36" s="28">
        <f t="shared" si="28"/>
        <v>40579618.43275918</v>
      </c>
      <c r="CQ36" s="28">
        <f t="shared" si="28"/>
        <v>6484488.690000001</v>
      </c>
      <c r="CR36" s="28">
        <f t="shared" si="28"/>
        <v>53265423.73064622</v>
      </c>
      <c r="CS36" s="28">
        <f t="shared" si="28"/>
        <v>56780145.95194653</v>
      </c>
      <c r="CT36" s="28">
        <f t="shared" si="28"/>
        <v>5813491.59</v>
      </c>
      <c r="CU36" s="28">
        <f t="shared" si="28"/>
        <v>52938234.73533295</v>
      </c>
      <c r="CV36" s="28">
        <f t="shared" si="28"/>
        <v>54118295.335782304</v>
      </c>
      <c r="CW36" s="28">
        <f t="shared" si="28"/>
        <v>6471698.810000001</v>
      </c>
      <c r="CX36" s="28">
        <f t="shared" si="28"/>
        <v>56897708.26510827</v>
      </c>
      <c r="CY36" s="28">
        <f t="shared" si="28"/>
        <v>58431815.46846148</v>
      </c>
      <c r="CZ36" s="28">
        <f t="shared" si="28"/>
        <v>8174386.040000001</v>
      </c>
      <c r="DA36" s="28">
        <f t="shared" si="28"/>
        <v>63900907.4405622</v>
      </c>
      <c r="DB36" s="28">
        <f t="shared" si="28"/>
        <v>65286987.18275565</v>
      </c>
      <c r="DC36" s="28">
        <f t="shared" si="28"/>
        <v>6531710.880000001</v>
      </c>
      <c r="DD36" s="28">
        <f t="shared" si="28"/>
        <v>46483201.44386248</v>
      </c>
      <c r="DE36" s="28">
        <f t="shared" si="28"/>
        <v>48299123.98329726</v>
      </c>
      <c r="DF36" s="28">
        <f t="shared" si="28"/>
        <v>9355862.189999998</v>
      </c>
      <c r="DG36" s="28">
        <f t="shared" si="28"/>
        <v>65069190.7020332</v>
      </c>
      <c r="DH36" s="28">
        <f t="shared" si="28"/>
        <v>69668879.86049467</v>
      </c>
      <c r="DI36" s="28">
        <f t="shared" si="28"/>
        <v>7683403.319999999</v>
      </c>
      <c r="DJ36" s="28">
        <f t="shared" si="28"/>
        <v>55730984.10819449</v>
      </c>
      <c r="DK36" s="28">
        <f t="shared" si="28"/>
        <v>59922083.591863304</v>
      </c>
      <c r="DL36" s="28">
        <f t="shared" si="28"/>
        <v>8891454.81</v>
      </c>
      <c r="DM36" s="28">
        <f t="shared" si="28"/>
        <v>62439698.68276051</v>
      </c>
      <c r="DN36" s="28">
        <f t="shared" si="28"/>
        <v>66674410.93635136</v>
      </c>
      <c r="DO36" s="28">
        <v>9381137.32</v>
      </c>
      <c r="DP36" s="28">
        <v>69375737.99052872</v>
      </c>
      <c r="DQ36" s="28">
        <v>74589605.71348852</v>
      </c>
      <c r="DR36" s="28">
        <v>11091748.69</v>
      </c>
      <c r="DS36" s="28">
        <v>70263666.04485668</v>
      </c>
      <c r="DT36" s="28">
        <v>74824599.84170972</v>
      </c>
      <c r="DU36" s="28">
        <f t="shared" si="28"/>
        <v>91235903.74000001</v>
      </c>
      <c r="DV36" s="28">
        <f t="shared" si="28"/>
        <v>691436076.7066042</v>
      </c>
      <c r="DW36" s="28">
        <f t="shared" si="28"/>
        <v>726412136.7299001</v>
      </c>
      <c r="DX36" s="28">
        <v>102397368.26</v>
      </c>
      <c r="DY36" s="28">
        <v>689474503.6011536</v>
      </c>
      <c r="DZ36" s="28">
        <v>736647418.3912164</v>
      </c>
      <c r="EA36" s="47">
        <v>-0.10900147835498675</v>
      </c>
      <c r="EB36" s="60">
        <v>-0.013894410549444958</v>
      </c>
      <c r="EC36" s="28">
        <v>7970748.5</v>
      </c>
      <c r="ED36" s="28">
        <v>60660793.35666225</v>
      </c>
      <c r="EE36" s="28">
        <v>65569138.17615944</v>
      </c>
      <c r="EF36" s="28">
        <v>8861925.950000001</v>
      </c>
      <c r="EG36" s="28">
        <v>56249636.24871325</v>
      </c>
      <c r="EH36" s="28">
        <v>59774930.25594665</v>
      </c>
      <c r="EI36" s="28">
        <v>8534469.290000003</v>
      </c>
      <c r="EJ36" s="28">
        <v>65369137.14368301</v>
      </c>
      <c r="EK36" s="28">
        <v>69321952.47507113</v>
      </c>
      <c r="EL36" s="28">
        <v>6872034.419999998</v>
      </c>
      <c r="EM36" s="28">
        <v>50351613.21051528</v>
      </c>
      <c r="EN36" s="28">
        <v>53585567.360259116</v>
      </c>
      <c r="EO36" s="28">
        <v>11058192.620000005</v>
      </c>
      <c r="EP36" s="28">
        <v>96648252.30902514</v>
      </c>
      <c r="EQ36" s="28">
        <v>102120733.9184021</v>
      </c>
      <c r="ER36" s="28">
        <v>10907256.000000004</v>
      </c>
      <c r="ES36" s="28">
        <v>95598997.02706563</v>
      </c>
      <c r="ET36" s="28">
        <v>101274387.85739073</v>
      </c>
      <c r="EU36" s="28">
        <v>9300777.400000002</v>
      </c>
      <c r="EV36" s="28">
        <v>74593040.52178821</v>
      </c>
      <c r="EW36" s="28">
        <v>78943717.52237354</v>
      </c>
      <c r="EX36" s="28">
        <v>8256833.060000002</v>
      </c>
      <c r="EY36" s="28">
        <v>68719497.85637957</v>
      </c>
      <c r="EZ36" s="28">
        <v>72347620.01590063</v>
      </c>
      <c r="FA36" s="28">
        <v>8779577.36</v>
      </c>
      <c r="FB36" s="28">
        <v>79910940.54794547</v>
      </c>
      <c r="FC36" s="28">
        <v>84888174.20719236</v>
      </c>
      <c r="FD36" s="28">
        <v>8621887.410000002</v>
      </c>
      <c r="FE36" s="28">
        <v>65876734.66843881</v>
      </c>
      <c r="FF36" s="28">
        <v>69195302.95233901</v>
      </c>
      <c r="FG36" s="28">
        <v>8313596.58</v>
      </c>
      <c r="FH36" s="28">
        <v>64840944.52327019</v>
      </c>
      <c r="FI36" s="28">
        <v>68580880.5630901</v>
      </c>
      <c r="FJ36" s="28">
        <v>12329211.790000003</v>
      </c>
      <c r="FK36" s="28">
        <v>75828654.77307309</v>
      </c>
      <c r="FL36" s="28">
        <v>80264173.66347313</v>
      </c>
    </row>
    <row r="37" spans="1:174" ht="15">
      <c r="A37" s="15">
        <v>2100</v>
      </c>
      <c r="B37" s="23" t="s">
        <v>35</v>
      </c>
      <c r="C37" s="24">
        <v>2544022.89</v>
      </c>
      <c r="D37" s="24">
        <v>21398778.140632145</v>
      </c>
      <c r="E37" s="24">
        <v>26660166.311417446</v>
      </c>
      <c r="F37" s="24">
        <v>2136347.2800000003</v>
      </c>
      <c r="G37" s="24">
        <v>11243893.525652645</v>
      </c>
      <c r="H37" s="24">
        <v>12383517.529791558</v>
      </c>
      <c r="I37" s="24">
        <v>1703343.66</v>
      </c>
      <c r="J37" s="24">
        <v>10623904.490379388</v>
      </c>
      <c r="K37" s="24">
        <v>11623689.265789434</v>
      </c>
      <c r="L37" s="24">
        <v>847946.5</v>
      </c>
      <c r="M37" s="24">
        <v>4347493.475706728</v>
      </c>
      <c r="N37" s="24">
        <v>4576817.48658859</v>
      </c>
      <c r="O37" s="24">
        <v>1803013.96</v>
      </c>
      <c r="P37" s="24">
        <v>8709612.910583246</v>
      </c>
      <c r="Q37" s="24">
        <v>9594081.485388659</v>
      </c>
      <c r="R37" s="24">
        <v>1809682.1</v>
      </c>
      <c r="S37" s="24">
        <v>11027857.304953547</v>
      </c>
      <c r="T37" s="24">
        <v>11892122.707224496</v>
      </c>
      <c r="U37" s="24">
        <v>2525244.05</v>
      </c>
      <c r="V37" s="24">
        <v>12576873.574839212</v>
      </c>
      <c r="W37" s="24">
        <v>13207028.92904381</v>
      </c>
      <c r="X37" s="24">
        <v>3215145.5999999996</v>
      </c>
      <c r="Y37" s="24">
        <v>14413853.295222709</v>
      </c>
      <c r="Z37" s="24">
        <v>15580483.629580349</v>
      </c>
      <c r="AA37" s="24">
        <v>1975219.75</v>
      </c>
      <c r="AB37" s="24">
        <v>9499844.664424742</v>
      </c>
      <c r="AC37" s="24">
        <v>10292035.216774981</v>
      </c>
      <c r="AD37" s="24">
        <v>3047845.33</v>
      </c>
      <c r="AE37" s="24">
        <v>15387351.827079646</v>
      </c>
      <c r="AF37" s="24">
        <v>16751403.65611661</v>
      </c>
      <c r="AG37" s="24">
        <v>3229748.38</v>
      </c>
      <c r="AH37" s="24">
        <v>18309412.787550986</v>
      </c>
      <c r="AI37" s="24">
        <v>19604545.285656612</v>
      </c>
      <c r="AJ37" s="24">
        <v>2750922.73</v>
      </c>
      <c r="AK37" s="24">
        <v>14309262.421441441</v>
      </c>
      <c r="AL37" s="24">
        <v>15240291.718438001</v>
      </c>
      <c r="AM37" s="24">
        <v>27588482.23</v>
      </c>
      <c r="AN37" s="24">
        <v>151848138.41846645</v>
      </c>
      <c r="AO37" s="24">
        <v>167406183.22181052</v>
      </c>
      <c r="AP37" s="25">
        <v>27503205.79</v>
      </c>
      <c r="AQ37" s="25">
        <v>125400132.98161249</v>
      </c>
      <c r="AR37" s="25">
        <v>138521315.38981324</v>
      </c>
      <c r="AS37" s="24">
        <f aca="true" t="shared" si="29" ref="AS37:BA37">SUM(AS38:AS42)</f>
        <v>3020444.45</v>
      </c>
      <c r="AT37" s="24">
        <f t="shared" si="29"/>
        <v>20772682.672420662</v>
      </c>
      <c r="AU37" s="24">
        <f t="shared" si="29"/>
        <v>21658944.643640637</v>
      </c>
      <c r="AV37" s="24">
        <f t="shared" si="29"/>
        <v>2998000.16</v>
      </c>
      <c r="AW37" s="24">
        <f t="shared" si="29"/>
        <v>12949474.376319248</v>
      </c>
      <c r="AX37" s="24">
        <f t="shared" si="29"/>
        <v>13386802.030833907</v>
      </c>
      <c r="AY37" s="24">
        <f t="shared" si="29"/>
        <v>2834809.42</v>
      </c>
      <c r="AZ37" s="24">
        <f t="shared" si="29"/>
        <v>19616815.724608626</v>
      </c>
      <c r="BA37" s="24">
        <f t="shared" si="29"/>
        <v>20677438.396087892</v>
      </c>
      <c r="BB37" s="24">
        <f aca="true" t="shared" si="30" ref="BB37:CD37">SUM(BB38:BB42)</f>
        <v>2975242.21</v>
      </c>
      <c r="BC37" s="24">
        <f t="shared" si="30"/>
        <v>18718432.59830986</v>
      </c>
      <c r="BD37" s="24">
        <f t="shared" si="30"/>
        <v>20275322.987665396</v>
      </c>
      <c r="BE37" s="24">
        <f t="shared" si="30"/>
        <v>3533597.57</v>
      </c>
      <c r="BF37" s="24">
        <f t="shared" si="30"/>
        <v>17205506.500315342</v>
      </c>
      <c r="BG37" s="24">
        <f t="shared" si="30"/>
        <v>18560175.27333022</v>
      </c>
      <c r="BH37" s="24">
        <f t="shared" si="30"/>
        <v>2874178.9699999997</v>
      </c>
      <c r="BI37" s="24">
        <f t="shared" si="30"/>
        <v>11854610.632244164</v>
      </c>
      <c r="BJ37" s="24">
        <f t="shared" si="30"/>
        <v>13338292.771844044</v>
      </c>
      <c r="BK37" s="24">
        <f t="shared" si="30"/>
        <v>1395018.23</v>
      </c>
      <c r="BL37" s="24">
        <f t="shared" si="30"/>
        <v>7136556.042730289</v>
      </c>
      <c r="BM37" s="24">
        <f t="shared" si="30"/>
        <v>7762207.551185323</v>
      </c>
      <c r="BN37" s="24">
        <f t="shared" si="30"/>
        <v>2121287.71</v>
      </c>
      <c r="BO37" s="24">
        <f t="shared" si="30"/>
        <v>10693544.0032886</v>
      </c>
      <c r="BP37" s="24">
        <f t="shared" si="30"/>
        <v>11740638.836351447</v>
      </c>
      <c r="BQ37" s="24">
        <f t="shared" si="30"/>
        <v>2029843.89</v>
      </c>
      <c r="BR37" s="24">
        <f t="shared" si="30"/>
        <v>10463321.176598545</v>
      </c>
      <c r="BS37" s="24">
        <f t="shared" si="30"/>
        <v>11790755.779611569</v>
      </c>
      <c r="BT37" s="24">
        <f t="shared" si="30"/>
        <v>2592660</v>
      </c>
      <c r="BU37" s="24">
        <f t="shared" si="30"/>
        <v>11460259.85740852</v>
      </c>
      <c r="BV37" s="24">
        <f t="shared" si="30"/>
        <v>12768004.57018596</v>
      </c>
      <c r="BW37" s="24">
        <f t="shared" si="30"/>
        <v>1904501.08</v>
      </c>
      <c r="BX37" s="24">
        <f t="shared" si="30"/>
        <v>12102899.484157115</v>
      </c>
      <c r="BY37" s="24">
        <f t="shared" si="30"/>
        <v>13360672.611841053</v>
      </c>
      <c r="BZ37" s="24">
        <f t="shared" si="30"/>
        <v>1515959.27</v>
      </c>
      <c r="CA37" s="24">
        <f t="shared" si="30"/>
        <v>7999754.98752244</v>
      </c>
      <c r="CB37" s="24">
        <f t="shared" si="30"/>
        <v>8782077.138681425</v>
      </c>
      <c r="CC37" s="52">
        <f t="shared" si="30"/>
        <v>29795542.96</v>
      </c>
      <c r="CD37" s="52">
        <f t="shared" si="30"/>
        <v>160973858.0559234</v>
      </c>
      <c r="CE37" s="52">
        <f>SUM(CE38:CE42)</f>
        <v>174101332.59125888</v>
      </c>
      <c r="CF37" s="53">
        <v>27588482.23</v>
      </c>
      <c r="CG37" s="53">
        <v>151848138.41846645</v>
      </c>
      <c r="CH37" s="53">
        <v>167406183.22181052</v>
      </c>
      <c r="CI37" s="48">
        <f t="shared" si="4"/>
        <v>0.07999935304886119</v>
      </c>
      <c r="CJ37" s="54">
        <f t="shared" si="8"/>
        <v>0.03999344134485994</v>
      </c>
      <c r="CK37" s="24">
        <f aca="true" t="shared" si="31" ref="CK37:CS37">SUM(CK38:CK42)</f>
        <v>2380368.06</v>
      </c>
      <c r="CL37" s="24">
        <f t="shared" si="31"/>
        <v>13548325.705279084</v>
      </c>
      <c r="CM37" s="24">
        <f t="shared" si="31"/>
        <v>13920022.925155267</v>
      </c>
      <c r="CN37" s="24">
        <f t="shared" si="31"/>
        <v>1528501.48</v>
      </c>
      <c r="CO37" s="24">
        <f t="shared" si="31"/>
        <v>9156726.350742955</v>
      </c>
      <c r="CP37" s="24">
        <f t="shared" si="31"/>
        <v>9703024.844555752</v>
      </c>
      <c r="CQ37" s="24">
        <f t="shared" si="31"/>
        <v>1739519.23</v>
      </c>
      <c r="CR37" s="24">
        <f t="shared" si="31"/>
        <v>7758844.386726782</v>
      </c>
      <c r="CS37" s="24">
        <f t="shared" si="31"/>
        <v>8284522.878757192</v>
      </c>
      <c r="CT37" s="24">
        <f aca="true" t="shared" si="32" ref="CT37:DN37">SUM(CT38:CT42)</f>
        <v>1551424.71</v>
      </c>
      <c r="CU37" s="24">
        <f t="shared" si="32"/>
        <v>9313333.598958282</v>
      </c>
      <c r="CV37" s="24">
        <f t="shared" si="32"/>
        <v>9876139.273426387</v>
      </c>
      <c r="CW37" s="24">
        <f t="shared" si="32"/>
        <v>1863300.9100000001</v>
      </c>
      <c r="CX37" s="24">
        <f t="shared" si="32"/>
        <v>10652311.59328391</v>
      </c>
      <c r="CY37" s="24">
        <f t="shared" si="32"/>
        <v>11237912.77051894</v>
      </c>
      <c r="CZ37" s="24">
        <f t="shared" si="32"/>
        <v>2489939.14</v>
      </c>
      <c r="DA37" s="24">
        <f t="shared" si="32"/>
        <v>13702731.19362374</v>
      </c>
      <c r="DB37" s="24">
        <f t="shared" si="32"/>
        <v>14198727.435606992</v>
      </c>
      <c r="DC37" s="24">
        <f t="shared" si="32"/>
        <v>1699303.25</v>
      </c>
      <c r="DD37" s="24">
        <f t="shared" si="32"/>
        <v>8758412.013242831</v>
      </c>
      <c r="DE37" s="24">
        <f t="shared" si="32"/>
        <v>9163082.064178362</v>
      </c>
      <c r="DF37" s="24">
        <f t="shared" si="32"/>
        <v>2862990.81</v>
      </c>
      <c r="DG37" s="24">
        <f t="shared" si="32"/>
        <v>12279376.116275467</v>
      </c>
      <c r="DH37" s="24">
        <f t="shared" si="32"/>
        <v>13321996.97803966</v>
      </c>
      <c r="DI37" s="24">
        <f t="shared" si="32"/>
        <v>2249998.46</v>
      </c>
      <c r="DJ37" s="24">
        <f t="shared" si="32"/>
        <v>9485201.422214732</v>
      </c>
      <c r="DK37" s="24">
        <f t="shared" si="32"/>
        <v>10381108.1111507</v>
      </c>
      <c r="DL37" s="24">
        <f t="shared" si="32"/>
        <v>2897592.52</v>
      </c>
      <c r="DM37" s="24">
        <f t="shared" si="32"/>
        <v>14640379.842083119</v>
      </c>
      <c r="DN37" s="24">
        <f t="shared" si="32"/>
        <v>15559335.728699297</v>
      </c>
      <c r="DO37" s="24">
        <v>2859945.3</v>
      </c>
      <c r="DP37" s="24">
        <v>13928520.440643065</v>
      </c>
      <c r="DQ37" s="24">
        <v>15512133.879274186</v>
      </c>
      <c r="DR37" s="24">
        <v>2147141.1500000004</v>
      </c>
      <c r="DS37" s="24">
        <v>11966040.203785818</v>
      </c>
      <c r="DT37" s="24">
        <v>12889776.314870827</v>
      </c>
      <c r="DU37" s="24">
        <f>SUM(DU38:DU42)</f>
        <v>26270025.020000003</v>
      </c>
      <c r="DV37" s="24">
        <f>SUM(DV38:DV42)</f>
        <v>135190202.8668598</v>
      </c>
      <c r="DW37" s="24">
        <f>SUM(DW38:DW42)</f>
        <v>144047783.20423356</v>
      </c>
      <c r="DX37" s="24">
        <v>29795542.96</v>
      </c>
      <c r="DY37" s="24">
        <v>160973858.0559234</v>
      </c>
      <c r="DZ37" s="24">
        <v>174101332.59125888</v>
      </c>
      <c r="EA37" s="48">
        <v>-0.11832366823229046</v>
      </c>
      <c r="EB37" s="54">
        <v>-0.17262101868905644</v>
      </c>
      <c r="EC37" s="24">
        <v>2714812.6500000004</v>
      </c>
      <c r="ED37" s="24">
        <v>13227451.625629935</v>
      </c>
      <c r="EE37" s="24">
        <v>14193410.356068267</v>
      </c>
      <c r="EF37" s="24">
        <v>2955121.1</v>
      </c>
      <c r="EG37" s="24">
        <v>13784530.037058827</v>
      </c>
      <c r="EH37" s="24">
        <v>14708124.015827209</v>
      </c>
      <c r="EI37" s="24">
        <v>3456193.76</v>
      </c>
      <c r="EJ37" s="24">
        <v>18946748.79904625</v>
      </c>
      <c r="EK37" s="24">
        <v>19985604.456634328</v>
      </c>
      <c r="EL37" s="24">
        <v>2989896.83</v>
      </c>
      <c r="EM37" s="24">
        <v>13841293.586605525</v>
      </c>
      <c r="EN37" s="24">
        <v>14807936.359242694</v>
      </c>
      <c r="EO37" s="24">
        <v>2967978.7199999997</v>
      </c>
      <c r="EP37" s="24">
        <v>17818955.42073559</v>
      </c>
      <c r="EQ37" s="24">
        <v>18883472.96700559</v>
      </c>
      <c r="ER37" s="24">
        <v>3354146.01</v>
      </c>
      <c r="ES37" s="24">
        <v>22006111.149959896</v>
      </c>
      <c r="ET37" s="24">
        <v>23781132.732421264</v>
      </c>
      <c r="EU37" s="24">
        <v>2463240.29</v>
      </c>
      <c r="EV37" s="24">
        <v>13981363.584288</v>
      </c>
      <c r="EW37" s="24">
        <v>14847713.936921705</v>
      </c>
      <c r="EX37" s="24">
        <v>2480655.0700000003</v>
      </c>
      <c r="EY37" s="24">
        <v>14467331.33084438</v>
      </c>
      <c r="EZ37" s="24">
        <v>15328154.410468282</v>
      </c>
      <c r="FA37" s="24">
        <v>2992253.56</v>
      </c>
      <c r="FB37" s="24">
        <v>18165891.073147986</v>
      </c>
      <c r="FC37" s="24">
        <v>19129975.93438299</v>
      </c>
      <c r="FD37" s="24">
        <v>2670768.71</v>
      </c>
      <c r="FE37" s="24">
        <v>15734485.733960642</v>
      </c>
      <c r="FF37" s="24">
        <v>16517534.309015926</v>
      </c>
      <c r="FG37" s="24">
        <v>3193125.91</v>
      </c>
      <c r="FH37" s="24">
        <v>17876721.370151803</v>
      </c>
      <c r="FI37" s="24">
        <v>18986810.791314848</v>
      </c>
      <c r="FJ37" s="24">
        <v>3721556.46</v>
      </c>
      <c r="FK37" s="24">
        <v>19886157.715282753</v>
      </c>
      <c r="FL37" s="24">
        <v>20960783.015769955</v>
      </c>
      <c r="FM37" s="20"/>
      <c r="FN37" s="20"/>
      <c r="FO37" s="20"/>
      <c r="FP37" s="20"/>
      <c r="FQ37" s="20"/>
      <c r="FR37" s="20"/>
    </row>
    <row r="38" spans="1:174" ht="15">
      <c r="A38" s="17">
        <v>2101</v>
      </c>
      <c r="B38" s="17" t="s">
        <v>36</v>
      </c>
      <c r="C38" s="18">
        <v>71011</v>
      </c>
      <c r="D38" s="18">
        <v>295780.409329785</v>
      </c>
      <c r="E38" s="18">
        <v>330543.14051317546</v>
      </c>
      <c r="F38" s="18">
        <v>60141</v>
      </c>
      <c r="G38" s="18">
        <v>207838.13055896858</v>
      </c>
      <c r="H38" s="18">
        <v>237268.49763952606</v>
      </c>
      <c r="I38" s="18">
        <v>78929</v>
      </c>
      <c r="J38" s="18">
        <v>391690.1725322053</v>
      </c>
      <c r="K38" s="18">
        <v>426297.6056614727</v>
      </c>
      <c r="L38" s="18">
        <v>28710</v>
      </c>
      <c r="M38" s="18">
        <v>127497.49707347834</v>
      </c>
      <c r="N38" s="18">
        <v>146257.0191141417</v>
      </c>
      <c r="O38" s="18">
        <v>92981</v>
      </c>
      <c r="P38" s="18">
        <v>353481.62532041885</v>
      </c>
      <c r="Q38" s="18">
        <v>422407.1808342557</v>
      </c>
      <c r="R38" s="18">
        <v>48247</v>
      </c>
      <c r="S38" s="18">
        <v>256528.6918816624</v>
      </c>
      <c r="T38" s="18">
        <v>273422.95358658815</v>
      </c>
      <c r="U38" s="18">
        <v>36267</v>
      </c>
      <c r="V38" s="18">
        <v>188019.26199220453</v>
      </c>
      <c r="W38" s="18">
        <v>217552.38115904434</v>
      </c>
      <c r="X38" s="18">
        <v>65544</v>
      </c>
      <c r="Y38" s="18">
        <v>213688.82588861437</v>
      </c>
      <c r="Z38" s="18">
        <v>241849.0301167923</v>
      </c>
      <c r="AA38" s="18">
        <v>64219</v>
      </c>
      <c r="AB38" s="18">
        <v>188253.8225859214</v>
      </c>
      <c r="AC38" s="18">
        <v>211279.93563711244</v>
      </c>
      <c r="AD38" s="18">
        <v>100380</v>
      </c>
      <c r="AE38" s="18">
        <v>350515.18123893795</v>
      </c>
      <c r="AF38" s="18">
        <v>392864.8241957314</v>
      </c>
      <c r="AG38" s="18">
        <v>182493.18</v>
      </c>
      <c r="AH38" s="18">
        <v>1070274.9597834414</v>
      </c>
      <c r="AI38" s="18">
        <v>1140905.9191735159</v>
      </c>
      <c r="AJ38" s="18">
        <v>217292</v>
      </c>
      <c r="AK38" s="18">
        <v>1286359.2032661892</v>
      </c>
      <c r="AL38" s="18">
        <v>1342940.573952913</v>
      </c>
      <c r="AM38" s="18">
        <v>1046214.1799999999</v>
      </c>
      <c r="AN38" s="18">
        <v>4929927.781451827</v>
      </c>
      <c r="AO38" s="18">
        <v>5383589.061584269</v>
      </c>
      <c r="AP38" s="19">
        <v>955133.37</v>
      </c>
      <c r="AQ38" s="19">
        <v>4335231.882745507</v>
      </c>
      <c r="AR38" s="19">
        <v>5248283.689860401</v>
      </c>
      <c r="AS38" s="18">
        <v>172403.5</v>
      </c>
      <c r="AT38" s="18">
        <v>1178918.6616551375</v>
      </c>
      <c r="AU38" s="18">
        <v>1212564.2409918555</v>
      </c>
      <c r="AV38" s="18">
        <v>76315</v>
      </c>
      <c r="AW38" s="18">
        <v>320391.19339911046</v>
      </c>
      <c r="AX38" s="18">
        <v>323840.2179389948</v>
      </c>
      <c r="AY38" s="18">
        <v>71804.3</v>
      </c>
      <c r="AZ38" s="18">
        <v>307678.5086350576</v>
      </c>
      <c r="BA38" s="18">
        <v>339028.7304369165</v>
      </c>
      <c r="BB38" s="18">
        <v>99565.5</v>
      </c>
      <c r="BC38" s="18">
        <v>347317.1885869233</v>
      </c>
      <c r="BD38" s="18">
        <v>380061.6089624661</v>
      </c>
      <c r="BE38" s="18">
        <v>179867.5</v>
      </c>
      <c r="BF38" s="18">
        <v>1182328.8998942077</v>
      </c>
      <c r="BG38" s="18">
        <v>1231578.594846703</v>
      </c>
      <c r="BH38" s="18">
        <v>148361</v>
      </c>
      <c r="BI38" s="18">
        <v>930923.2159842805</v>
      </c>
      <c r="BJ38" s="18">
        <v>971216.2624982528</v>
      </c>
      <c r="BK38" s="18">
        <v>115655</v>
      </c>
      <c r="BL38" s="18">
        <v>581488.8958594603</v>
      </c>
      <c r="BM38" s="18">
        <v>618898.8755410819</v>
      </c>
      <c r="BN38" s="18">
        <v>106832.5</v>
      </c>
      <c r="BO38" s="18">
        <v>393847.5398034667</v>
      </c>
      <c r="BP38" s="18">
        <v>443450.46835913346</v>
      </c>
      <c r="BQ38" s="18">
        <v>75446.15</v>
      </c>
      <c r="BR38" s="18">
        <v>235958.78664694424</v>
      </c>
      <c r="BS38" s="57">
        <v>276052.0068382963</v>
      </c>
      <c r="BT38" s="57">
        <v>132342.5</v>
      </c>
      <c r="BU38" s="57">
        <v>709987.6172865427</v>
      </c>
      <c r="BV38" s="57">
        <v>804915.0178764247</v>
      </c>
      <c r="BW38" s="57">
        <v>103233.65</v>
      </c>
      <c r="BX38" s="57">
        <v>415149.48745006917</v>
      </c>
      <c r="BY38" s="57">
        <v>453485.8042873837</v>
      </c>
      <c r="BZ38" s="18">
        <v>70705.31</v>
      </c>
      <c r="CA38" s="18">
        <v>181275.35120659388</v>
      </c>
      <c r="CB38" s="57">
        <v>216250.0008133226</v>
      </c>
      <c r="CC38" s="49">
        <f>AS38+AV38+AY38+BB38+BE38+BH38+BK38+BN38+BQ38+BT38+BW38+BZ38</f>
        <v>1352531.9100000001</v>
      </c>
      <c r="CD38" s="49">
        <f aca="true" t="shared" si="33" ref="CD38:CE42">AT38+AW38+AZ38+BC38+BF38+BI38+BL38+BO38+BR38+BU38+BX38+CA38</f>
        <v>6785265.346407794</v>
      </c>
      <c r="CE38" s="49">
        <f t="shared" si="33"/>
        <v>7271341.829390831</v>
      </c>
      <c r="CF38" s="50">
        <v>1046214.1799999999</v>
      </c>
      <c r="CG38" s="50">
        <v>4929927.781451827</v>
      </c>
      <c r="CH38" s="50">
        <v>5383589.061584269</v>
      </c>
      <c r="CI38" s="51">
        <f t="shared" si="4"/>
        <v>0.2927868268808975</v>
      </c>
      <c r="CJ38" s="61">
        <f t="shared" si="8"/>
        <v>0.35064949167034665</v>
      </c>
      <c r="CK38" s="18">
        <v>81565</v>
      </c>
      <c r="CL38" s="18">
        <v>251970.4313461767</v>
      </c>
      <c r="CM38" s="18">
        <v>277336.6549309704</v>
      </c>
      <c r="CN38" s="18">
        <v>98539.76</v>
      </c>
      <c r="CO38" s="18">
        <v>415976.16096589394</v>
      </c>
      <c r="CP38" s="18">
        <v>458356.6608820832</v>
      </c>
      <c r="CQ38" s="18">
        <v>98025.31</v>
      </c>
      <c r="CR38" s="18">
        <v>565645.5085948898</v>
      </c>
      <c r="CS38" s="18">
        <v>591905.3290381825</v>
      </c>
      <c r="CT38" s="18">
        <v>99262</v>
      </c>
      <c r="CU38" s="18">
        <v>600140.1183458071</v>
      </c>
      <c r="CV38" s="18">
        <v>631952.5606442563</v>
      </c>
      <c r="CW38" s="18">
        <v>66535</v>
      </c>
      <c r="CX38" s="18">
        <v>291519.8394131991</v>
      </c>
      <c r="CY38" s="18">
        <v>321853.0559282364</v>
      </c>
      <c r="CZ38" s="18">
        <v>67910</v>
      </c>
      <c r="DA38" s="18">
        <v>144273.08922270982</v>
      </c>
      <c r="DB38" s="18">
        <v>165370.56500874733</v>
      </c>
      <c r="DC38" s="18">
        <v>59710</v>
      </c>
      <c r="DD38" s="18">
        <v>190881.28375138505</v>
      </c>
      <c r="DE38" s="18">
        <v>214781.19660278122</v>
      </c>
      <c r="DF38" s="18">
        <v>89955</v>
      </c>
      <c r="DG38" s="18">
        <v>270911.2779543737</v>
      </c>
      <c r="DH38" s="18">
        <v>315969.6102184405</v>
      </c>
      <c r="DI38" s="18">
        <v>88072.95999999999</v>
      </c>
      <c r="DJ38" s="18">
        <v>282629.8095329803</v>
      </c>
      <c r="DK38" s="18">
        <v>315495.60170438135</v>
      </c>
      <c r="DL38" s="18">
        <v>102499</v>
      </c>
      <c r="DM38" s="18">
        <v>365101.06096161564</v>
      </c>
      <c r="DN38" s="18">
        <v>426894.91799108766</v>
      </c>
      <c r="DO38" s="18">
        <v>137898</v>
      </c>
      <c r="DP38" s="18">
        <v>841914.1539322963</v>
      </c>
      <c r="DQ38" s="18">
        <v>914563.245978495</v>
      </c>
      <c r="DR38" s="18">
        <v>99937</v>
      </c>
      <c r="DS38" s="18">
        <v>401996.9719868483</v>
      </c>
      <c r="DT38" s="18">
        <v>456838.7348144669</v>
      </c>
      <c r="DU38" s="18">
        <f aca="true" t="shared" si="34" ref="DU38:DW42">CK38+CN38+CQ38+CT38+CW38+CZ38+DC38+DF38+DI38+DL38+DO38+DR38</f>
        <v>1089909.03</v>
      </c>
      <c r="DV38" s="18">
        <f t="shared" si="34"/>
        <v>4622959.706008175</v>
      </c>
      <c r="DW38" s="18">
        <f t="shared" si="34"/>
        <v>5091318.133742129</v>
      </c>
      <c r="DX38" s="18">
        <v>1352531.9100000001</v>
      </c>
      <c r="DY38" s="18">
        <v>6785265.346407794</v>
      </c>
      <c r="DZ38" s="18">
        <v>7271341.829390831</v>
      </c>
      <c r="EA38" s="51">
        <v>-0.19417130054994425</v>
      </c>
      <c r="EB38" s="61">
        <v>-0.29981037156540014</v>
      </c>
      <c r="EC38" s="18">
        <v>143240</v>
      </c>
      <c r="ED38" s="18">
        <v>863064.0687987823</v>
      </c>
      <c r="EE38" s="18">
        <v>999444.8621147297</v>
      </c>
      <c r="EF38" s="18">
        <v>69248</v>
      </c>
      <c r="EG38" s="18">
        <v>228707.13117647058</v>
      </c>
      <c r="EH38" s="18">
        <v>260392.12040441175</v>
      </c>
      <c r="EI38" s="18">
        <v>104813</v>
      </c>
      <c r="EJ38" s="18">
        <v>570910.1244437961</v>
      </c>
      <c r="EK38" s="18">
        <v>627509.2752936027</v>
      </c>
      <c r="EL38" s="18">
        <v>91584</v>
      </c>
      <c r="EM38" s="18">
        <v>270743.4228601655</v>
      </c>
      <c r="EN38" s="18">
        <v>333369.62552973395</v>
      </c>
      <c r="EO38" s="18">
        <v>107876.5</v>
      </c>
      <c r="EP38" s="18">
        <v>528129.637550007</v>
      </c>
      <c r="EQ38" s="18">
        <v>578386.4989885589</v>
      </c>
      <c r="ER38" s="18">
        <v>63648</v>
      </c>
      <c r="ES38" s="18">
        <v>199273.34396254056</v>
      </c>
      <c r="ET38" s="18">
        <v>232994.549370444</v>
      </c>
      <c r="EU38" s="18">
        <v>55110</v>
      </c>
      <c r="EV38" s="18">
        <v>179257.19428558467</v>
      </c>
      <c r="EW38" s="18">
        <v>209363.30763733113</v>
      </c>
      <c r="EX38" s="18">
        <v>82179</v>
      </c>
      <c r="EY38" s="18">
        <v>266110.46290528955</v>
      </c>
      <c r="EZ38" s="18">
        <v>311893.2421411382</v>
      </c>
      <c r="FA38" s="18">
        <v>116768.5</v>
      </c>
      <c r="FB38" s="18">
        <v>566489.7851736379</v>
      </c>
      <c r="FC38" s="18">
        <v>610976.3081120981</v>
      </c>
      <c r="FD38" s="18">
        <v>137799</v>
      </c>
      <c r="FE38" s="18">
        <v>850141.1500104081</v>
      </c>
      <c r="FF38" s="18">
        <v>899079.9589503253</v>
      </c>
      <c r="FG38" s="18">
        <v>86773</v>
      </c>
      <c r="FH38" s="18">
        <v>676819.6666053301</v>
      </c>
      <c r="FI38" s="18">
        <v>709192.4685898857</v>
      </c>
      <c r="FJ38" s="18">
        <v>99061.5</v>
      </c>
      <c r="FK38" s="18">
        <v>676860.1735242328</v>
      </c>
      <c r="FL38" s="18">
        <v>706140.7977763339</v>
      </c>
      <c r="FM38" s="20"/>
      <c r="FN38" s="20"/>
      <c r="FO38" s="20"/>
      <c r="FP38" s="20"/>
      <c r="FQ38" s="20"/>
      <c r="FR38" s="20"/>
    </row>
    <row r="39" spans="1:168" s="20" customFormat="1" ht="15">
      <c r="A39" s="17">
        <v>2102</v>
      </c>
      <c r="B39" s="17" t="s">
        <v>37</v>
      </c>
      <c r="C39" s="18">
        <v>148800</v>
      </c>
      <c r="D39" s="18">
        <v>1129020.4224402893</v>
      </c>
      <c r="E39" s="18">
        <v>1178188.996725444</v>
      </c>
      <c r="F39" s="18">
        <v>65280</v>
      </c>
      <c r="G39" s="18">
        <v>441952.1337601592</v>
      </c>
      <c r="H39" s="18">
        <v>482882.2320593241</v>
      </c>
      <c r="I39" s="18">
        <v>133201</v>
      </c>
      <c r="J39" s="18">
        <v>1221309.8824583956</v>
      </c>
      <c r="K39" s="18">
        <v>1320804.428560657</v>
      </c>
      <c r="L39" s="18">
        <v>22990</v>
      </c>
      <c r="M39" s="18">
        <v>92546.2344776743</v>
      </c>
      <c r="N39" s="18">
        <v>104105.31353656034</v>
      </c>
      <c r="O39" s="18">
        <v>108510</v>
      </c>
      <c r="P39" s="18">
        <v>1203967.6676949083</v>
      </c>
      <c r="Q39" s="18">
        <v>1335064.7948098832</v>
      </c>
      <c r="R39" s="18">
        <v>106970</v>
      </c>
      <c r="S39" s="18">
        <v>988101.1285590566</v>
      </c>
      <c r="T39" s="18">
        <v>1021478.2841578547</v>
      </c>
      <c r="U39" s="18">
        <v>146090</v>
      </c>
      <c r="V39" s="18">
        <v>1383263.0573730376</v>
      </c>
      <c r="W39" s="18">
        <v>1441697.3840766647</v>
      </c>
      <c r="X39" s="18">
        <v>61850</v>
      </c>
      <c r="Y39" s="18">
        <v>530833.1822002577</v>
      </c>
      <c r="Z39" s="18">
        <v>547043.1912078396</v>
      </c>
      <c r="AA39" s="18">
        <v>20580</v>
      </c>
      <c r="AB39" s="18">
        <v>228374.23167740734</v>
      </c>
      <c r="AC39" s="18">
        <v>235483.14821846777</v>
      </c>
      <c r="AD39" s="18">
        <v>48450</v>
      </c>
      <c r="AE39" s="18">
        <v>424830.09961478395</v>
      </c>
      <c r="AF39" s="18">
        <v>459881.3353045289</v>
      </c>
      <c r="AG39" s="18">
        <v>54655</v>
      </c>
      <c r="AH39" s="18">
        <v>557239.6034864702</v>
      </c>
      <c r="AI39" s="18">
        <v>562052.6634955799</v>
      </c>
      <c r="AJ39" s="18">
        <v>19020</v>
      </c>
      <c r="AK39" s="18">
        <v>176363.96674050798</v>
      </c>
      <c r="AL39" s="18">
        <v>180294.44335685953</v>
      </c>
      <c r="AM39" s="18">
        <v>936396</v>
      </c>
      <c r="AN39" s="18">
        <v>8377801.610482947</v>
      </c>
      <c r="AO39" s="18">
        <v>8868976.215509664</v>
      </c>
      <c r="AP39" s="19">
        <v>2243625</v>
      </c>
      <c r="AQ39" s="19">
        <v>13216064.516788738</v>
      </c>
      <c r="AR39" s="19">
        <v>14348869.6249841</v>
      </c>
      <c r="AS39" s="18">
        <v>18501</v>
      </c>
      <c r="AT39" s="18">
        <v>105426.46287443998</v>
      </c>
      <c r="AU39" s="18">
        <v>110270.00514303328</v>
      </c>
      <c r="AV39" s="18">
        <v>7800</v>
      </c>
      <c r="AW39" s="18">
        <v>32421.282558609957</v>
      </c>
      <c r="AX39" s="18">
        <v>32551.706148652585</v>
      </c>
      <c r="AY39" s="18">
        <v>33748</v>
      </c>
      <c r="AZ39" s="18">
        <v>191358.18338633317</v>
      </c>
      <c r="BA39" s="18">
        <v>198715.25168969008</v>
      </c>
      <c r="BB39" s="18">
        <v>48208</v>
      </c>
      <c r="BC39" s="18">
        <v>429738.01269139023</v>
      </c>
      <c r="BD39" s="18">
        <v>443820.3246039675</v>
      </c>
      <c r="BE39" s="18">
        <v>45860</v>
      </c>
      <c r="BF39" s="18">
        <v>378410.52040567214</v>
      </c>
      <c r="BG39" s="18">
        <v>402447.2258865176</v>
      </c>
      <c r="BH39" s="18">
        <v>76649</v>
      </c>
      <c r="BI39" s="18">
        <v>693528.4436867136</v>
      </c>
      <c r="BJ39" s="18">
        <v>781929.0658461757</v>
      </c>
      <c r="BK39" s="18">
        <v>10550</v>
      </c>
      <c r="BL39" s="18">
        <v>103558.71063756626</v>
      </c>
      <c r="BM39" s="18">
        <v>105062.95764391765</v>
      </c>
      <c r="BN39" s="18">
        <v>31228</v>
      </c>
      <c r="BO39" s="18">
        <v>183515.76002262326</v>
      </c>
      <c r="BP39" s="18">
        <v>200272.6093614543</v>
      </c>
      <c r="BQ39" s="18">
        <v>16484</v>
      </c>
      <c r="BR39" s="18">
        <v>107148.49998604285</v>
      </c>
      <c r="BS39" s="18">
        <v>114783.46375019233</v>
      </c>
      <c r="BT39" s="18">
        <v>40060</v>
      </c>
      <c r="BU39" s="18">
        <v>300056.10373925214</v>
      </c>
      <c r="BV39" s="18">
        <v>311804.05206958606</v>
      </c>
      <c r="BW39" s="18">
        <v>95384</v>
      </c>
      <c r="BX39" s="18">
        <v>430588.1899127701</v>
      </c>
      <c r="BY39" s="18">
        <v>449031.19800058194</v>
      </c>
      <c r="BZ39" s="18">
        <v>11848</v>
      </c>
      <c r="CA39" s="18">
        <v>32947.43185447476</v>
      </c>
      <c r="CB39" s="57">
        <v>37276.91056426737</v>
      </c>
      <c r="CC39" s="49">
        <f>AS39+AV39+AY39+BB39+BE39+BH39+BK39+BN39+BQ39+BT39+BW39+BZ39</f>
        <v>436320</v>
      </c>
      <c r="CD39" s="49">
        <f t="shared" si="33"/>
        <v>2988697.6017558887</v>
      </c>
      <c r="CE39" s="49">
        <f t="shared" si="33"/>
        <v>3187964.770708037</v>
      </c>
      <c r="CF39" s="50">
        <v>936396</v>
      </c>
      <c r="CG39" s="50">
        <v>8377801.610482947</v>
      </c>
      <c r="CH39" s="50">
        <v>8868976.215509664</v>
      </c>
      <c r="CI39" s="51">
        <f t="shared" si="4"/>
        <v>-0.5340432893775711</v>
      </c>
      <c r="CJ39" s="61">
        <f t="shared" si="8"/>
        <v>-0.6405487292735019</v>
      </c>
      <c r="CK39" s="18">
        <v>196133</v>
      </c>
      <c r="CL39" s="18">
        <v>1728002.7393983146</v>
      </c>
      <c r="CM39" s="18">
        <v>1739234.8421614778</v>
      </c>
      <c r="CN39" s="18">
        <v>43556</v>
      </c>
      <c r="CO39" s="18">
        <v>251593.8962028811</v>
      </c>
      <c r="CP39" s="18">
        <v>263161.90260207653</v>
      </c>
      <c r="CQ39" s="18">
        <v>67849.16</v>
      </c>
      <c r="CR39" s="18">
        <v>449328.07889168983</v>
      </c>
      <c r="CS39" s="18">
        <v>466964.07969199185</v>
      </c>
      <c r="CT39" s="18">
        <v>30608</v>
      </c>
      <c r="CU39" s="18">
        <v>189425.24412685024</v>
      </c>
      <c r="CV39" s="18">
        <v>194302.84951984856</v>
      </c>
      <c r="CW39" s="18">
        <v>66101</v>
      </c>
      <c r="CX39" s="18">
        <v>480822.49045665096</v>
      </c>
      <c r="CY39" s="18">
        <v>503574.01411181735</v>
      </c>
      <c r="CZ39" s="18">
        <v>59333</v>
      </c>
      <c r="DA39" s="18">
        <v>368476.52885639726</v>
      </c>
      <c r="DB39" s="18">
        <v>392369.61013321346</v>
      </c>
      <c r="DC39" s="18">
        <v>35430</v>
      </c>
      <c r="DD39" s="18">
        <v>201580.66053705857</v>
      </c>
      <c r="DE39" s="18">
        <v>217110.7578478462</v>
      </c>
      <c r="DF39" s="18">
        <v>125977</v>
      </c>
      <c r="DG39" s="18">
        <v>571914.6439148721</v>
      </c>
      <c r="DH39" s="18">
        <v>624672.3589343516</v>
      </c>
      <c r="DI39" s="18">
        <v>107523.2</v>
      </c>
      <c r="DJ39" s="18">
        <v>510093.4803273952</v>
      </c>
      <c r="DK39" s="18">
        <v>564602.1031872893</v>
      </c>
      <c r="DL39" s="18">
        <v>129305</v>
      </c>
      <c r="DM39" s="18">
        <v>477127.9866314761</v>
      </c>
      <c r="DN39" s="18">
        <v>545974.2032245109</v>
      </c>
      <c r="DO39" s="18">
        <v>207841</v>
      </c>
      <c r="DP39" s="18">
        <v>844368.732687362</v>
      </c>
      <c r="DQ39" s="18">
        <v>969011.657135265</v>
      </c>
      <c r="DR39" s="18">
        <v>105861</v>
      </c>
      <c r="DS39" s="18">
        <v>338058.5387787694</v>
      </c>
      <c r="DT39" s="18">
        <v>397614.87376232975</v>
      </c>
      <c r="DU39" s="18">
        <f t="shared" si="34"/>
        <v>1175517.3599999999</v>
      </c>
      <c r="DV39" s="18">
        <f t="shared" si="34"/>
        <v>6410793.020809717</v>
      </c>
      <c r="DW39" s="18">
        <f t="shared" si="34"/>
        <v>6878593.252312018</v>
      </c>
      <c r="DX39" s="18">
        <v>436320</v>
      </c>
      <c r="DY39" s="18">
        <v>2988697.6017558887</v>
      </c>
      <c r="DZ39" s="18">
        <v>3187964.770708037</v>
      </c>
      <c r="EA39" s="51">
        <v>1.6941633663366336</v>
      </c>
      <c r="EB39" s="61">
        <v>1.1576754283844557</v>
      </c>
      <c r="EC39" s="18">
        <v>95992</v>
      </c>
      <c r="ED39" s="18">
        <v>977666.265626595</v>
      </c>
      <c r="EE39" s="18">
        <v>1068494.7673296272</v>
      </c>
      <c r="EF39" s="18">
        <v>162580</v>
      </c>
      <c r="EG39" s="18">
        <v>1185524.2427481618</v>
      </c>
      <c r="EH39" s="18">
        <v>1236043.565257353</v>
      </c>
      <c r="EI39" s="18">
        <v>300386</v>
      </c>
      <c r="EJ39" s="18">
        <v>1992017.2924629806</v>
      </c>
      <c r="EK39" s="18">
        <v>2062645.8644321247</v>
      </c>
      <c r="EL39" s="18">
        <v>104795</v>
      </c>
      <c r="EM39" s="18">
        <v>562727.4414804926</v>
      </c>
      <c r="EN39" s="18">
        <v>610279.8820929523</v>
      </c>
      <c r="EO39" s="18">
        <v>244709</v>
      </c>
      <c r="EP39" s="18">
        <v>1719066.5887435165</v>
      </c>
      <c r="EQ39" s="18">
        <v>1814300.4740596463</v>
      </c>
      <c r="ER39" s="18">
        <v>164570</v>
      </c>
      <c r="ES39" s="18">
        <v>1103897.60993687</v>
      </c>
      <c r="ET39" s="18">
        <v>1155347.1964354226</v>
      </c>
      <c r="EU39" s="18">
        <v>217410</v>
      </c>
      <c r="EV39" s="18">
        <v>1754594.0522222498</v>
      </c>
      <c r="EW39" s="18">
        <v>1812677.4392254837</v>
      </c>
      <c r="EX39" s="18">
        <v>103295</v>
      </c>
      <c r="EY39" s="18">
        <v>516833.26642202097</v>
      </c>
      <c r="EZ39" s="18">
        <v>564648.0210291111</v>
      </c>
      <c r="FA39" s="18">
        <v>288010</v>
      </c>
      <c r="FB39" s="18">
        <v>2153259.57925761</v>
      </c>
      <c r="FC39" s="18">
        <v>2260396.8873565076</v>
      </c>
      <c r="FD39" s="18">
        <v>423872</v>
      </c>
      <c r="FE39" s="18">
        <v>2260846.3262594384</v>
      </c>
      <c r="FF39" s="18">
        <v>2350784.3548261547</v>
      </c>
      <c r="FG39" s="18">
        <v>589919</v>
      </c>
      <c r="FH39" s="18">
        <v>5256426.845457661</v>
      </c>
      <c r="FI39" s="18">
        <v>5339241.982927772</v>
      </c>
      <c r="FJ39" s="18">
        <v>942936</v>
      </c>
      <c r="FK39" s="18">
        <v>7427993.559818566</v>
      </c>
      <c r="FL39" s="18">
        <v>7643360.166706611</v>
      </c>
    </row>
    <row r="40" spans="1:168" s="20" customFormat="1" ht="15">
      <c r="A40" s="17">
        <v>2103</v>
      </c>
      <c r="B40" s="17" t="s">
        <v>38</v>
      </c>
      <c r="C40" s="18">
        <v>565170.5</v>
      </c>
      <c r="D40" s="18">
        <v>1720859.1283675772</v>
      </c>
      <c r="E40" s="18">
        <v>1852496.742185265</v>
      </c>
      <c r="F40" s="18">
        <v>868315</v>
      </c>
      <c r="G40" s="18">
        <v>3931428.0728836544</v>
      </c>
      <c r="H40" s="18">
        <v>4389251.544989115</v>
      </c>
      <c r="I40" s="18">
        <v>258505</v>
      </c>
      <c r="J40" s="18">
        <v>678813.8975142504</v>
      </c>
      <c r="K40" s="18">
        <v>752027.5213013311</v>
      </c>
      <c r="L40" s="18">
        <v>285380</v>
      </c>
      <c r="M40" s="18">
        <v>861334.5477883617</v>
      </c>
      <c r="N40" s="18">
        <v>887663.6501359051</v>
      </c>
      <c r="O40" s="18">
        <v>494079</v>
      </c>
      <c r="P40" s="18">
        <v>1304926.0759489606</v>
      </c>
      <c r="Q40" s="18">
        <v>1408664.0763420337</v>
      </c>
      <c r="R40" s="18">
        <v>344489</v>
      </c>
      <c r="S40" s="18">
        <v>1117283.2253632564</v>
      </c>
      <c r="T40" s="18">
        <v>1168005.6560638947</v>
      </c>
      <c r="U40" s="18">
        <v>536913</v>
      </c>
      <c r="V40" s="18">
        <v>1924367.2233435628</v>
      </c>
      <c r="W40" s="18">
        <v>1976594.06994519</v>
      </c>
      <c r="X40" s="18">
        <v>605797</v>
      </c>
      <c r="Y40" s="18">
        <v>2509041.8078206507</v>
      </c>
      <c r="Z40" s="18">
        <v>2792683.8282645885</v>
      </c>
      <c r="AA40" s="18">
        <v>509275</v>
      </c>
      <c r="AB40" s="18">
        <v>1935774.211690137</v>
      </c>
      <c r="AC40" s="18">
        <v>2084595.9365683717</v>
      </c>
      <c r="AD40" s="18">
        <v>700378</v>
      </c>
      <c r="AE40" s="18">
        <v>1764096.3191150445</v>
      </c>
      <c r="AF40" s="18">
        <v>1900597.6966475793</v>
      </c>
      <c r="AG40" s="18">
        <v>1023133</v>
      </c>
      <c r="AH40" s="18">
        <v>2761739.4011097075</v>
      </c>
      <c r="AI40" s="18">
        <v>2947037.7720854646</v>
      </c>
      <c r="AJ40" s="18">
        <v>605925</v>
      </c>
      <c r="AK40" s="18">
        <v>1428283.764113132</v>
      </c>
      <c r="AL40" s="18">
        <v>1540528.3030858792</v>
      </c>
      <c r="AM40" s="18">
        <v>6797359.5</v>
      </c>
      <c r="AN40" s="18">
        <v>21937947.675058294</v>
      </c>
      <c r="AO40" s="18">
        <v>23700146.79761462</v>
      </c>
      <c r="AP40" s="19">
        <v>8152698.51</v>
      </c>
      <c r="AQ40" s="19">
        <v>30629951.00838578</v>
      </c>
      <c r="AR40" s="19">
        <v>33006845.837329734</v>
      </c>
      <c r="AS40" s="18">
        <v>788581</v>
      </c>
      <c r="AT40" s="18">
        <v>2304299.4191627055</v>
      </c>
      <c r="AU40" s="18">
        <v>2414883.2788866307</v>
      </c>
      <c r="AV40" s="18">
        <v>1262027</v>
      </c>
      <c r="AW40" s="18">
        <v>3504174.7748950333</v>
      </c>
      <c r="AX40" s="18">
        <v>3534719.9189563245</v>
      </c>
      <c r="AY40" s="18">
        <v>980465.78</v>
      </c>
      <c r="AZ40" s="18">
        <v>3150491.435423675</v>
      </c>
      <c r="BA40" s="18">
        <v>3425284.0614116704</v>
      </c>
      <c r="BB40" s="18">
        <v>994600</v>
      </c>
      <c r="BC40" s="18">
        <v>3774244.786305531</v>
      </c>
      <c r="BD40" s="18">
        <v>4011100.8747782824</v>
      </c>
      <c r="BE40" s="18">
        <v>764355</v>
      </c>
      <c r="BF40" s="18">
        <v>2884457.603533864</v>
      </c>
      <c r="BG40" s="18">
        <v>3169013.1805993533</v>
      </c>
      <c r="BH40" s="18">
        <v>917364</v>
      </c>
      <c r="BI40" s="18">
        <v>3198436.686203731</v>
      </c>
      <c r="BJ40" s="18">
        <v>3697760.24368186</v>
      </c>
      <c r="BK40" s="18">
        <v>438550</v>
      </c>
      <c r="BL40" s="18">
        <v>1521643.7828087704</v>
      </c>
      <c r="BM40" s="18">
        <v>1693338.2942675673</v>
      </c>
      <c r="BN40" s="18">
        <v>621740</v>
      </c>
      <c r="BO40" s="18">
        <v>2388802.62151015</v>
      </c>
      <c r="BP40" s="18">
        <v>2627249.8120310614</v>
      </c>
      <c r="BQ40" s="18">
        <v>623247</v>
      </c>
      <c r="BR40" s="18">
        <v>3718036.775950823</v>
      </c>
      <c r="BS40" s="18">
        <v>4184632.6471213386</v>
      </c>
      <c r="BT40" s="18">
        <v>1024251</v>
      </c>
      <c r="BU40" s="18">
        <v>4783239.005638872</v>
      </c>
      <c r="BV40" s="18">
        <v>5359217.463067386</v>
      </c>
      <c r="BW40" s="18">
        <v>633353.67</v>
      </c>
      <c r="BX40" s="18">
        <v>4064659.92222209</v>
      </c>
      <c r="BY40" s="18">
        <v>4570607.582887769</v>
      </c>
      <c r="BZ40" s="18">
        <v>279745</v>
      </c>
      <c r="CA40" s="18">
        <v>1399637.711736642</v>
      </c>
      <c r="CB40" s="57">
        <v>1547527.5388956664</v>
      </c>
      <c r="CC40" s="49">
        <f>AS40+AV40+AY40+BB40+BE40+BH40+BK40+BN40+BQ40+BT40+BW40+BZ40</f>
        <v>9328279.450000001</v>
      </c>
      <c r="CD40" s="49">
        <f t="shared" si="33"/>
        <v>36692124.52539189</v>
      </c>
      <c r="CE40" s="49">
        <f t="shared" si="33"/>
        <v>40235334.89658491</v>
      </c>
      <c r="CF40" s="50">
        <v>6797359.5</v>
      </c>
      <c r="CG40" s="50">
        <v>21937947.675058294</v>
      </c>
      <c r="CH40" s="50">
        <v>23700146.79761462</v>
      </c>
      <c r="CI40" s="51">
        <f t="shared" si="4"/>
        <v>0.37233869269383213</v>
      </c>
      <c r="CJ40" s="61">
        <f t="shared" si="8"/>
        <v>0.6976829401172542</v>
      </c>
      <c r="CK40" s="18">
        <v>801386.5</v>
      </c>
      <c r="CL40" s="18">
        <v>3007036.976304443</v>
      </c>
      <c r="CM40" s="18">
        <v>3016693.371968828</v>
      </c>
      <c r="CN40" s="18">
        <v>347511.92</v>
      </c>
      <c r="CO40" s="18">
        <v>891835.761681736</v>
      </c>
      <c r="CP40" s="18">
        <v>932511.9959376449</v>
      </c>
      <c r="CQ40" s="18">
        <v>363810</v>
      </c>
      <c r="CR40" s="18">
        <v>992139.7096201415</v>
      </c>
      <c r="CS40" s="18">
        <v>1028172.0357756638</v>
      </c>
      <c r="CT40" s="18">
        <v>329637</v>
      </c>
      <c r="CU40" s="18">
        <v>748295.5420365484</v>
      </c>
      <c r="CV40" s="18">
        <v>767372.7302323757</v>
      </c>
      <c r="CW40" s="18">
        <v>401346.4</v>
      </c>
      <c r="CX40" s="18">
        <v>1288576.1165865269</v>
      </c>
      <c r="CY40" s="18">
        <v>1366960.8316472927</v>
      </c>
      <c r="CZ40" s="18">
        <v>341425</v>
      </c>
      <c r="DA40" s="18">
        <v>733055.9982700824</v>
      </c>
      <c r="DB40" s="18">
        <v>765810.588660731</v>
      </c>
      <c r="DC40" s="18">
        <v>473050</v>
      </c>
      <c r="DD40" s="18">
        <v>1513734.6520243783</v>
      </c>
      <c r="DE40" s="18">
        <v>1584707.6814619761</v>
      </c>
      <c r="DF40" s="18">
        <v>495940.5</v>
      </c>
      <c r="DG40" s="18">
        <v>1863925.7045141784</v>
      </c>
      <c r="DH40" s="18">
        <v>2001242.6057023243</v>
      </c>
      <c r="DI40" s="18">
        <v>753475.5</v>
      </c>
      <c r="DJ40" s="18">
        <v>2389001.6149253724</v>
      </c>
      <c r="DK40" s="18">
        <v>2669975.999374097</v>
      </c>
      <c r="DL40" s="18">
        <v>731186</v>
      </c>
      <c r="DM40" s="18">
        <v>1782344.8683133477</v>
      </c>
      <c r="DN40" s="18">
        <v>1856564.0672442482</v>
      </c>
      <c r="DO40" s="18">
        <v>615257.8</v>
      </c>
      <c r="DP40" s="18">
        <v>1811679.4026155204</v>
      </c>
      <c r="DQ40" s="18">
        <v>2015727.1574911503</v>
      </c>
      <c r="DR40" s="18">
        <v>347231.5</v>
      </c>
      <c r="DS40" s="18">
        <v>1204839.14184124</v>
      </c>
      <c r="DT40" s="18">
        <v>1280144.668482856</v>
      </c>
      <c r="DU40" s="18">
        <f t="shared" si="34"/>
        <v>6001258.12</v>
      </c>
      <c r="DV40" s="18">
        <f t="shared" si="34"/>
        <v>18226465.488733515</v>
      </c>
      <c r="DW40" s="18">
        <f t="shared" si="34"/>
        <v>19285883.733979188</v>
      </c>
      <c r="DX40" s="18">
        <v>9328279.450000001</v>
      </c>
      <c r="DY40" s="18">
        <v>36692124.52539189</v>
      </c>
      <c r="DZ40" s="18">
        <v>40235334.89658491</v>
      </c>
      <c r="EA40" s="51">
        <v>-0.35665969783956253</v>
      </c>
      <c r="EB40" s="61">
        <v>-0.5206729660993543</v>
      </c>
      <c r="EC40" s="18">
        <v>1017139</v>
      </c>
      <c r="ED40" s="18">
        <v>2949975.432143222</v>
      </c>
      <c r="EE40" s="18">
        <v>3090570.1516765817</v>
      </c>
      <c r="EF40" s="18">
        <v>1124993.25</v>
      </c>
      <c r="EG40" s="18">
        <v>3140434.906847426</v>
      </c>
      <c r="EH40" s="18">
        <v>3248562.429117647</v>
      </c>
      <c r="EI40" s="18">
        <v>842038</v>
      </c>
      <c r="EJ40" s="18">
        <v>2912149.001604785</v>
      </c>
      <c r="EK40" s="18">
        <v>3022011.279797943</v>
      </c>
      <c r="EL40" s="18">
        <v>620068</v>
      </c>
      <c r="EM40" s="18">
        <v>1653953.107402092</v>
      </c>
      <c r="EN40" s="18">
        <v>1819978.9618013785</v>
      </c>
      <c r="EO40" s="18">
        <v>670700</v>
      </c>
      <c r="EP40" s="18">
        <v>2102469.1145964954</v>
      </c>
      <c r="EQ40" s="18">
        <v>2185352.959679669</v>
      </c>
      <c r="ER40" s="18">
        <v>464482</v>
      </c>
      <c r="ES40" s="18">
        <v>1630752.5751194588</v>
      </c>
      <c r="ET40" s="18">
        <v>1814459.9365212237</v>
      </c>
      <c r="EU40" s="18">
        <v>692147</v>
      </c>
      <c r="EV40" s="18">
        <v>2096614.04954797</v>
      </c>
      <c r="EW40" s="18">
        <v>2273717.034334797</v>
      </c>
      <c r="EX40" s="18">
        <v>732167.5</v>
      </c>
      <c r="EY40" s="18">
        <v>3825602.830081763</v>
      </c>
      <c r="EZ40" s="18">
        <v>3917577.2437873613</v>
      </c>
      <c r="FA40" s="18">
        <v>545402.5</v>
      </c>
      <c r="FB40" s="18">
        <v>1712126.244718361</v>
      </c>
      <c r="FC40" s="18">
        <v>1856917.0899508644</v>
      </c>
      <c r="FD40" s="18">
        <v>775037</v>
      </c>
      <c r="FE40" s="18">
        <v>3138981.235455036</v>
      </c>
      <c r="FF40" s="18">
        <v>3234863.997289769</v>
      </c>
      <c r="FG40" s="18">
        <v>611512.5800000001</v>
      </c>
      <c r="FH40" s="18">
        <v>2136165.7384998533</v>
      </c>
      <c r="FI40" s="18">
        <v>2354351.1506209364</v>
      </c>
      <c r="FJ40" s="18">
        <v>704770.56</v>
      </c>
      <c r="FK40" s="18">
        <v>2403697.6906233807</v>
      </c>
      <c r="FL40" s="18">
        <v>2511219.8048251476</v>
      </c>
    </row>
    <row r="41" spans="1:168" s="20" customFormat="1" ht="15">
      <c r="A41" s="17">
        <v>2104</v>
      </c>
      <c r="B41" s="17" t="s">
        <v>39</v>
      </c>
      <c r="C41" s="18">
        <v>467151</v>
      </c>
      <c r="D41" s="18">
        <v>1246124.8254709383</v>
      </c>
      <c r="E41" s="18">
        <v>1407714.6296999662</v>
      </c>
      <c r="F41" s="18">
        <v>255625</v>
      </c>
      <c r="G41" s="18">
        <v>382118.9370863787</v>
      </c>
      <c r="H41" s="18">
        <v>467389.3927008554</v>
      </c>
      <c r="I41" s="18">
        <v>273055</v>
      </c>
      <c r="J41" s="18">
        <v>397504.2869550231</v>
      </c>
      <c r="K41" s="18">
        <v>484187.0801227255</v>
      </c>
      <c r="L41" s="18">
        <v>177076</v>
      </c>
      <c r="M41" s="18">
        <v>291845.5363549766</v>
      </c>
      <c r="N41" s="18">
        <v>292017.6539580246</v>
      </c>
      <c r="O41" s="18">
        <v>148432</v>
      </c>
      <c r="P41" s="18">
        <v>568856.5556909044</v>
      </c>
      <c r="Q41" s="18">
        <v>629237.9324476096</v>
      </c>
      <c r="R41" s="18">
        <v>294152</v>
      </c>
      <c r="S41" s="18">
        <v>1340484.888900769</v>
      </c>
      <c r="T41" s="18">
        <v>1494780.766820986</v>
      </c>
      <c r="U41" s="18">
        <v>435489.3</v>
      </c>
      <c r="V41" s="18">
        <v>716725.8472188178</v>
      </c>
      <c r="W41" s="18">
        <v>775798.878055369</v>
      </c>
      <c r="X41" s="18">
        <v>497850</v>
      </c>
      <c r="Y41" s="18">
        <v>1952234.0655663265</v>
      </c>
      <c r="Z41" s="18">
        <v>2194460.2612198777</v>
      </c>
      <c r="AA41" s="18">
        <v>391676</v>
      </c>
      <c r="AB41" s="18">
        <v>716115.2074125409</v>
      </c>
      <c r="AC41" s="18">
        <v>798546.0524816806</v>
      </c>
      <c r="AD41" s="18">
        <v>398520</v>
      </c>
      <c r="AE41" s="18">
        <v>674562.3815408641</v>
      </c>
      <c r="AF41" s="18">
        <v>750358.2774596564</v>
      </c>
      <c r="AG41" s="18">
        <v>393937.11</v>
      </c>
      <c r="AH41" s="18">
        <v>741668.1035589324</v>
      </c>
      <c r="AI41" s="18">
        <v>788684.6071095837</v>
      </c>
      <c r="AJ41" s="18">
        <v>601775.5700000001</v>
      </c>
      <c r="AK41" s="18">
        <v>868244.320158673</v>
      </c>
      <c r="AL41" s="18">
        <v>935121.1543969914</v>
      </c>
      <c r="AM41" s="18">
        <v>4334738.9799999995</v>
      </c>
      <c r="AN41" s="18">
        <v>9896484.955915146</v>
      </c>
      <c r="AO41" s="18">
        <v>11018296.686473329</v>
      </c>
      <c r="AP41" s="19">
        <v>5158412.5</v>
      </c>
      <c r="AQ41" s="19">
        <v>9433886.6115809</v>
      </c>
      <c r="AR41" s="19">
        <v>10856162.92606808</v>
      </c>
      <c r="AS41" s="18">
        <v>680276.99</v>
      </c>
      <c r="AT41" s="18">
        <v>1364913.7502580017</v>
      </c>
      <c r="AU41" s="18">
        <v>1485500.375073945</v>
      </c>
      <c r="AV41" s="18">
        <v>215313.33000000002</v>
      </c>
      <c r="AW41" s="18">
        <v>419681.7859173316</v>
      </c>
      <c r="AX41" s="18">
        <v>419829.44121843495</v>
      </c>
      <c r="AY41" s="18">
        <v>611928</v>
      </c>
      <c r="AZ41" s="18">
        <v>1005683.9968302335</v>
      </c>
      <c r="BA41" s="18">
        <v>1104379.4122025787</v>
      </c>
      <c r="BB41" s="18">
        <v>739018</v>
      </c>
      <c r="BC41" s="18">
        <v>2989055.4239535974</v>
      </c>
      <c r="BD41" s="18">
        <v>3078652.914279598</v>
      </c>
      <c r="BE41" s="18">
        <v>1564992</v>
      </c>
      <c r="BF41" s="18">
        <v>3543440.116228918</v>
      </c>
      <c r="BG41" s="18">
        <v>3995606.2708888575</v>
      </c>
      <c r="BH41" s="18">
        <v>681083</v>
      </c>
      <c r="BI41" s="18">
        <v>1498200.5106222176</v>
      </c>
      <c r="BJ41" s="18">
        <v>1772314.2231177296</v>
      </c>
      <c r="BK41" s="18">
        <v>118929.98999999999</v>
      </c>
      <c r="BL41" s="18">
        <v>215119.14397831625</v>
      </c>
      <c r="BM41" s="18">
        <v>255717.85278530684</v>
      </c>
      <c r="BN41" s="18">
        <v>320352</v>
      </c>
      <c r="BO41" s="18">
        <v>582738.8564412694</v>
      </c>
      <c r="BP41" s="18">
        <v>676402.579938738</v>
      </c>
      <c r="BQ41" s="18">
        <v>258381.4</v>
      </c>
      <c r="BR41" s="18">
        <v>770386.7076675446</v>
      </c>
      <c r="BS41" s="18">
        <v>777337.711105604</v>
      </c>
      <c r="BT41" s="18">
        <v>465348</v>
      </c>
      <c r="BU41" s="18">
        <v>816151.7426514697</v>
      </c>
      <c r="BV41" s="18">
        <v>959769.7556488701</v>
      </c>
      <c r="BW41" s="18">
        <v>216520</v>
      </c>
      <c r="BX41" s="18">
        <v>959250.294088719</v>
      </c>
      <c r="BY41" s="18">
        <v>1139220.2424853146</v>
      </c>
      <c r="BZ41" s="18">
        <v>134779</v>
      </c>
      <c r="CA41" s="18">
        <v>481992.54811001674</v>
      </c>
      <c r="CB41" s="57">
        <v>543103.6331518235</v>
      </c>
      <c r="CC41" s="49">
        <f>AS41+AV41+AY41+BB41+BE41+BH41+BK41+BN41+BQ41+BT41+BW41+BZ41</f>
        <v>6006921.710000001</v>
      </c>
      <c r="CD41" s="49">
        <f t="shared" si="33"/>
        <v>14646614.876747636</v>
      </c>
      <c r="CE41" s="49">
        <f t="shared" si="33"/>
        <v>16207834.411896799</v>
      </c>
      <c r="CF41" s="50">
        <v>4334738.9799999995</v>
      </c>
      <c r="CG41" s="50">
        <v>9896484.955915146</v>
      </c>
      <c r="CH41" s="50">
        <v>11018296.686473329</v>
      </c>
      <c r="CI41" s="51">
        <f t="shared" si="4"/>
        <v>0.3857631884446251</v>
      </c>
      <c r="CJ41" s="61">
        <f t="shared" si="8"/>
        <v>0.470992738087588</v>
      </c>
      <c r="CK41" s="18">
        <v>448501.93</v>
      </c>
      <c r="CL41" s="18">
        <v>2312655.8139760275</v>
      </c>
      <c r="CM41" s="18">
        <v>2322842.256418371</v>
      </c>
      <c r="CN41" s="18">
        <v>101377</v>
      </c>
      <c r="CO41" s="18">
        <v>325547.8189688322</v>
      </c>
      <c r="CP41" s="18">
        <v>386899.50552657776</v>
      </c>
      <c r="CQ41" s="18">
        <v>228287</v>
      </c>
      <c r="CR41" s="18">
        <v>381743.3505912797</v>
      </c>
      <c r="CS41" s="18">
        <v>395955.4703593297</v>
      </c>
      <c r="CT41" s="18">
        <v>147483</v>
      </c>
      <c r="CU41" s="18">
        <v>680280.4576299449</v>
      </c>
      <c r="CV41" s="18">
        <v>815121.9957428861</v>
      </c>
      <c r="CW41" s="18">
        <v>209787</v>
      </c>
      <c r="CX41" s="18">
        <v>451689.45150960214</v>
      </c>
      <c r="CY41" s="18">
        <v>452875.89463633427</v>
      </c>
      <c r="CZ41" s="18">
        <v>685480</v>
      </c>
      <c r="DA41" s="18">
        <v>3387818.2275868137</v>
      </c>
      <c r="DB41" s="18">
        <v>3394845.3766236305</v>
      </c>
      <c r="DC41" s="18">
        <v>231573</v>
      </c>
      <c r="DD41" s="18">
        <v>588463.467114843</v>
      </c>
      <c r="DE41" s="18">
        <v>606546.2975450384</v>
      </c>
      <c r="DF41" s="18">
        <v>608701</v>
      </c>
      <c r="DG41" s="18">
        <v>1066427.9843486522</v>
      </c>
      <c r="DH41" s="18">
        <v>1242420.9880022483</v>
      </c>
      <c r="DI41" s="18">
        <v>485329.9</v>
      </c>
      <c r="DJ41" s="18">
        <v>970263.6083100627</v>
      </c>
      <c r="DK41" s="18">
        <v>1146177.182753972</v>
      </c>
      <c r="DL41" s="18">
        <v>430171</v>
      </c>
      <c r="DM41" s="18">
        <v>1919116.563648708</v>
      </c>
      <c r="DN41" s="18">
        <v>1945333.8547344462</v>
      </c>
      <c r="DO41" s="18">
        <v>627243</v>
      </c>
      <c r="DP41" s="18">
        <v>2069039.3291133232</v>
      </c>
      <c r="DQ41" s="18">
        <v>2386105.6762961345</v>
      </c>
      <c r="DR41" s="18">
        <v>248714</v>
      </c>
      <c r="DS41" s="18">
        <v>778754.028041334</v>
      </c>
      <c r="DT41" s="18">
        <v>883140.9511695632</v>
      </c>
      <c r="DU41" s="18">
        <f t="shared" si="34"/>
        <v>4452647.83</v>
      </c>
      <c r="DV41" s="18">
        <f t="shared" si="34"/>
        <v>14931800.100839425</v>
      </c>
      <c r="DW41" s="18">
        <f t="shared" si="34"/>
        <v>15978265.449808532</v>
      </c>
      <c r="DX41" s="18">
        <v>6006921.710000001</v>
      </c>
      <c r="DY41" s="18">
        <v>14646614.876747636</v>
      </c>
      <c r="DZ41" s="18">
        <v>16207834.411896799</v>
      </c>
      <c r="EA41" s="51">
        <v>-0.2587471512093339</v>
      </c>
      <c r="EB41" s="61">
        <v>-0.014164073759277751</v>
      </c>
      <c r="EC41" s="18">
        <v>321678</v>
      </c>
      <c r="ED41" s="18">
        <v>666136.9097068185</v>
      </c>
      <c r="EE41" s="18">
        <v>731696.3257106795</v>
      </c>
      <c r="EF41" s="18">
        <v>333585</v>
      </c>
      <c r="EG41" s="18">
        <v>771290.9984466913</v>
      </c>
      <c r="EH41" s="18">
        <v>863593.6666911765</v>
      </c>
      <c r="EI41" s="18">
        <v>703875.51</v>
      </c>
      <c r="EJ41" s="18">
        <v>1821047.8744985047</v>
      </c>
      <c r="EK41" s="18">
        <v>1958196.2760504044</v>
      </c>
      <c r="EL41" s="18">
        <v>934247</v>
      </c>
      <c r="EM41" s="18">
        <v>1796269.5577458602</v>
      </c>
      <c r="EN41" s="18">
        <v>2000161.635451805</v>
      </c>
      <c r="EO41" s="18">
        <v>456053.06</v>
      </c>
      <c r="EP41" s="18">
        <v>1586090.3899076795</v>
      </c>
      <c r="EQ41" s="18">
        <v>1786816.95908803</v>
      </c>
      <c r="ER41" s="18">
        <v>1325605.5</v>
      </c>
      <c r="ES41" s="18">
        <v>3791146.0205521267</v>
      </c>
      <c r="ET41" s="18">
        <v>4481303.656900701</v>
      </c>
      <c r="EU41" s="18">
        <v>291965</v>
      </c>
      <c r="EV41" s="18">
        <v>840441.2343138502</v>
      </c>
      <c r="EW41" s="18">
        <v>882770.4463750963</v>
      </c>
      <c r="EX41" s="18">
        <v>222942.57</v>
      </c>
      <c r="EY41" s="18">
        <v>452876.2590746826</v>
      </c>
      <c r="EZ41" s="18">
        <v>492729.8663615492</v>
      </c>
      <c r="FA41" s="18">
        <v>620432.5</v>
      </c>
      <c r="FB41" s="18">
        <v>1015289.6996296614</v>
      </c>
      <c r="FC41" s="18">
        <v>1132257.681919344</v>
      </c>
      <c r="FD41" s="18">
        <v>204447.68</v>
      </c>
      <c r="FE41" s="18">
        <v>402201.57324529235</v>
      </c>
      <c r="FF41" s="18">
        <v>438524.61313623877</v>
      </c>
      <c r="FG41" s="18">
        <v>761718.5</v>
      </c>
      <c r="FH41" s="18">
        <v>1306276.7352275297</v>
      </c>
      <c r="FI41" s="18">
        <v>1521752.7888842963</v>
      </c>
      <c r="FJ41" s="18">
        <v>809298</v>
      </c>
      <c r="FK41" s="18">
        <v>1400970.941532046</v>
      </c>
      <c r="FL41" s="18">
        <v>1570039.1588047524</v>
      </c>
    </row>
    <row r="42" spans="1:174" s="20" customFormat="1" ht="15">
      <c r="A42" s="17">
        <v>2105</v>
      </c>
      <c r="B42" s="17" t="s">
        <v>40</v>
      </c>
      <c r="C42" s="18">
        <v>1291890.3900000001</v>
      </c>
      <c r="D42" s="18">
        <v>17006993.355023555</v>
      </c>
      <c r="E42" s="18">
        <v>21891222.802293595</v>
      </c>
      <c r="F42" s="18">
        <v>886986.28</v>
      </c>
      <c r="G42" s="18">
        <v>6280556.251363484</v>
      </c>
      <c r="H42" s="18">
        <v>6806725.862402738</v>
      </c>
      <c r="I42" s="18">
        <v>959653.6599999999</v>
      </c>
      <c r="J42" s="18">
        <v>7934586.250919513</v>
      </c>
      <c r="K42" s="18">
        <v>8640372.630143248</v>
      </c>
      <c r="L42" s="18">
        <v>333790.5</v>
      </c>
      <c r="M42" s="18">
        <v>2974269.6600122373</v>
      </c>
      <c r="N42" s="18">
        <v>3146773.8498439575</v>
      </c>
      <c r="O42" s="18">
        <v>959011.96</v>
      </c>
      <c r="P42" s="18">
        <v>5278380.985928055</v>
      </c>
      <c r="Q42" s="18">
        <v>5798707.500954876</v>
      </c>
      <c r="R42" s="18">
        <v>1015824.1</v>
      </c>
      <c r="S42" s="18">
        <v>7325459.370248803</v>
      </c>
      <c r="T42" s="18">
        <v>7934435.046595173</v>
      </c>
      <c r="U42" s="18">
        <v>1370484.75</v>
      </c>
      <c r="V42" s="18">
        <v>8364498.184911588</v>
      </c>
      <c r="W42" s="18">
        <v>8795386.215807542</v>
      </c>
      <c r="X42" s="18">
        <v>1984104.5999999999</v>
      </c>
      <c r="Y42" s="18">
        <v>9208055.41374686</v>
      </c>
      <c r="Z42" s="18">
        <v>9804447.31877125</v>
      </c>
      <c r="AA42" s="18">
        <v>989469.75</v>
      </c>
      <c r="AB42" s="18">
        <v>6431327.191058734</v>
      </c>
      <c r="AC42" s="18">
        <v>6962130.14386935</v>
      </c>
      <c r="AD42" s="18">
        <v>1800117.33</v>
      </c>
      <c r="AE42" s="18">
        <v>12173347.845570017</v>
      </c>
      <c r="AF42" s="18">
        <v>13247701.522509115</v>
      </c>
      <c r="AG42" s="18">
        <v>1575530.09</v>
      </c>
      <c r="AH42" s="18">
        <v>13178490.719612433</v>
      </c>
      <c r="AI42" s="18">
        <v>14165864.323792469</v>
      </c>
      <c r="AJ42" s="18">
        <v>1306910.16</v>
      </c>
      <c r="AK42" s="18">
        <v>10550011.16716294</v>
      </c>
      <c r="AL42" s="18">
        <v>11241407.243645359</v>
      </c>
      <c r="AM42" s="18">
        <v>14473773.57</v>
      </c>
      <c r="AN42" s="18">
        <v>106705976.39555822</v>
      </c>
      <c r="AO42" s="18">
        <v>118435174.46062866</v>
      </c>
      <c r="AP42" s="19">
        <v>10993336.41</v>
      </c>
      <c r="AQ42" s="19">
        <v>67784998.96211156</v>
      </c>
      <c r="AR42" s="19">
        <v>75061153.31157093</v>
      </c>
      <c r="AS42" s="18">
        <v>1360681.96</v>
      </c>
      <c r="AT42" s="18">
        <v>15819124.378470376</v>
      </c>
      <c r="AU42" s="18">
        <v>16435726.74354517</v>
      </c>
      <c r="AV42" s="18">
        <v>1436544.8299999998</v>
      </c>
      <c r="AW42" s="18">
        <v>8672805.339549163</v>
      </c>
      <c r="AX42" s="18">
        <v>9075860.7465715</v>
      </c>
      <c r="AY42" s="18">
        <v>1136863.3399999999</v>
      </c>
      <c r="AZ42" s="18">
        <v>14961603.600333327</v>
      </c>
      <c r="BA42" s="18">
        <v>15610030.940347038</v>
      </c>
      <c r="BB42" s="18">
        <v>1093850.71</v>
      </c>
      <c r="BC42" s="18">
        <v>11178077.186772417</v>
      </c>
      <c r="BD42" s="18">
        <v>12361687.265041083</v>
      </c>
      <c r="BE42" s="18">
        <v>978523.07</v>
      </c>
      <c r="BF42" s="18">
        <v>9216869.36025268</v>
      </c>
      <c r="BG42" s="18">
        <v>9761530.001108786</v>
      </c>
      <c r="BH42" s="18">
        <v>1050721.97</v>
      </c>
      <c r="BI42" s="18">
        <v>5533521.775747222</v>
      </c>
      <c r="BJ42" s="18">
        <v>6115072.976700026</v>
      </c>
      <c r="BK42" s="18">
        <v>711333.24</v>
      </c>
      <c r="BL42" s="18">
        <v>4714745.509446176</v>
      </c>
      <c r="BM42" s="18">
        <v>5089189.570947449</v>
      </c>
      <c r="BN42" s="18">
        <v>1041135.2100000001</v>
      </c>
      <c r="BO42" s="18">
        <v>7144639.225511092</v>
      </c>
      <c r="BP42" s="18">
        <v>7793263.366661059</v>
      </c>
      <c r="BQ42" s="18">
        <v>1056285.3399999999</v>
      </c>
      <c r="BR42" s="18">
        <v>5631790.40634719</v>
      </c>
      <c r="BS42" s="18">
        <v>6437949.9507961385</v>
      </c>
      <c r="BT42" s="18">
        <v>930658.5</v>
      </c>
      <c r="BU42" s="18">
        <v>4850825.388092382</v>
      </c>
      <c r="BV42" s="18">
        <v>5332298.281523692</v>
      </c>
      <c r="BW42" s="18">
        <v>856009.76</v>
      </c>
      <c r="BX42" s="18">
        <v>6233251.590483466</v>
      </c>
      <c r="BY42" s="18">
        <v>6748327.784180004</v>
      </c>
      <c r="BZ42" s="18">
        <v>1018881.96</v>
      </c>
      <c r="CA42" s="18">
        <v>5903901.944614712</v>
      </c>
      <c r="CB42" s="57">
        <v>6437919.055256344</v>
      </c>
      <c r="CC42" s="49">
        <f>AS42+AV42+AY42+BB42+BE42+BH42+BK42+BN42+BQ42+BT42+BW42+BZ42</f>
        <v>12671489.89</v>
      </c>
      <c r="CD42" s="49">
        <f t="shared" si="33"/>
        <v>99861155.7056202</v>
      </c>
      <c r="CE42" s="49">
        <f t="shared" si="33"/>
        <v>107198856.68267828</v>
      </c>
      <c r="CF42" s="50">
        <v>14473773.57</v>
      </c>
      <c r="CG42" s="50">
        <v>106705976.39555822</v>
      </c>
      <c r="CH42" s="50">
        <v>118435174.46062866</v>
      </c>
      <c r="CI42" s="51">
        <f t="shared" si="4"/>
        <v>-0.12452064910947747</v>
      </c>
      <c r="CJ42" s="61">
        <f t="shared" si="8"/>
        <v>-0.09487314751822873</v>
      </c>
      <c r="CK42" s="18">
        <v>852781.63</v>
      </c>
      <c r="CL42" s="18">
        <v>6248659.744254122</v>
      </c>
      <c r="CM42" s="18">
        <v>6563915.799675618</v>
      </c>
      <c r="CN42" s="18">
        <v>937516.7999999999</v>
      </c>
      <c r="CO42" s="18">
        <v>7271772.7129236115</v>
      </c>
      <c r="CP42" s="18">
        <v>7662094.7796073705</v>
      </c>
      <c r="CQ42" s="18">
        <v>981547.7599999999</v>
      </c>
      <c r="CR42" s="18">
        <v>5369987.739028781</v>
      </c>
      <c r="CS42" s="18">
        <v>5801525.963892024</v>
      </c>
      <c r="CT42" s="18">
        <v>944434.71</v>
      </c>
      <c r="CU42" s="18">
        <v>7095192.236819131</v>
      </c>
      <c r="CV42" s="18">
        <v>7467389.137287022</v>
      </c>
      <c r="CW42" s="18">
        <v>1119531.51</v>
      </c>
      <c r="CX42" s="18">
        <v>8139703.695317931</v>
      </c>
      <c r="CY42" s="18">
        <v>8592648.974195259</v>
      </c>
      <c r="CZ42" s="18">
        <v>1335791.1400000001</v>
      </c>
      <c r="DA42" s="18">
        <v>9069107.349687736</v>
      </c>
      <c r="DB42" s="18">
        <v>9480331.295180669</v>
      </c>
      <c r="DC42" s="18">
        <v>899540.25</v>
      </c>
      <c r="DD42" s="18">
        <v>6263751.949815166</v>
      </c>
      <c r="DE42" s="18">
        <v>6539936.13072072</v>
      </c>
      <c r="DF42" s="18">
        <v>1542417.31</v>
      </c>
      <c r="DG42" s="18">
        <v>8506196.50554339</v>
      </c>
      <c r="DH42" s="18">
        <v>9137691.415182294</v>
      </c>
      <c r="DI42" s="18">
        <v>815596.9</v>
      </c>
      <c r="DJ42" s="18">
        <v>5333212.909118921</v>
      </c>
      <c r="DK42" s="18">
        <v>5684857.22413096</v>
      </c>
      <c r="DL42" s="18">
        <v>1504431.52</v>
      </c>
      <c r="DM42" s="18">
        <v>10096689.362527972</v>
      </c>
      <c r="DN42" s="18">
        <v>10784568.685505003</v>
      </c>
      <c r="DO42" s="18">
        <v>1271705.5</v>
      </c>
      <c r="DP42" s="18">
        <v>8361518.822294562</v>
      </c>
      <c r="DQ42" s="18">
        <v>9226726.14237314</v>
      </c>
      <c r="DR42" s="18">
        <v>1345397.6500000001</v>
      </c>
      <c r="DS42" s="18">
        <v>9242391.523137627</v>
      </c>
      <c r="DT42" s="18">
        <v>9872037.08664161</v>
      </c>
      <c r="DU42" s="18">
        <f t="shared" si="34"/>
        <v>13550692.680000002</v>
      </c>
      <c r="DV42" s="18">
        <f t="shared" si="34"/>
        <v>90998184.55046895</v>
      </c>
      <c r="DW42" s="18">
        <f t="shared" si="34"/>
        <v>96813722.6343917</v>
      </c>
      <c r="DX42" s="18">
        <v>12671489.89</v>
      </c>
      <c r="DY42" s="18">
        <v>99861155.7056202</v>
      </c>
      <c r="DZ42" s="18">
        <v>107198856.68267828</v>
      </c>
      <c r="EA42" s="51">
        <v>0.06938432636037883</v>
      </c>
      <c r="EB42" s="61">
        <v>-0.09687728367316317</v>
      </c>
      <c r="EC42" s="18">
        <v>1136763.6500000001</v>
      </c>
      <c r="ED42" s="18">
        <v>7770608.949354517</v>
      </c>
      <c r="EE42" s="18">
        <v>8303204.249236648</v>
      </c>
      <c r="EF42" s="18">
        <v>1264714.85</v>
      </c>
      <c r="EG42" s="18">
        <v>8458572.757840076</v>
      </c>
      <c r="EH42" s="18">
        <v>9099532.23435662</v>
      </c>
      <c r="EI42" s="18">
        <v>1505081.25</v>
      </c>
      <c r="EJ42" s="18">
        <v>11650624.506036181</v>
      </c>
      <c r="EK42" s="18">
        <v>12315241.76106025</v>
      </c>
      <c r="EL42" s="18">
        <v>1239202.83</v>
      </c>
      <c r="EM42" s="18">
        <v>9557600.057116915</v>
      </c>
      <c r="EN42" s="18">
        <v>10044146.254366824</v>
      </c>
      <c r="EO42" s="18">
        <v>1488640.16</v>
      </c>
      <c r="EP42" s="18">
        <v>11883199.689937893</v>
      </c>
      <c r="EQ42" s="18">
        <v>12518616.075189687</v>
      </c>
      <c r="ER42" s="18">
        <v>1335840.5099999998</v>
      </c>
      <c r="ES42" s="18">
        <v>15281041.6003889</v>
      </c>
      <c r="ET42" s="18">
        <v>16097027.393193474</v>
      </c>
      <c r="EU42" s="18">
        <v>1206608.29</v>
      </c>
      <c r="EV42" s="18">
        <v>9110457.053918345</v>
      </c>
      <c r="EW42" s="18">
        <v>9669185.709348997</v>
      </c>
      <c r="EX42" s="18">
        <v>1340071</v>
      </c>
      <c r="EY42" s="18">
        <v>9405908.512360623</v>
      </c>
      <c r="EZ42" s="18">
        <v>10041306.037149122</v>
      </c>
      <c r="FA42" s="18">
        <v>1421640.06</v>
      </c>
      <c r="FB42" s="18">
        <v>12718725.764368715</v>
      </c>
      <c r="FC42" s="18">
        <v>13269427.967044178</v>
      </c>
      <c r="FD42" s="18">
        <v>1129613.03</v>
      </c>
      <c r="FE42" s="18">
        <v>9082315.448990466</v>
      </c>
      <c r="FF42" s="18">
        <v>9594281.384813437</v>
      </c>
      <c r="FG42" s="18">
        <v>1143202.83</v>
      </c>
      <c r="FH42" s="18">
        <v>8501032.384361431</v>
      </c>
      <c r="FI42" s="18">
        <v>9062272.400291957</v>
      </c>
      <c r="FJ42" s="18">
        <v>1165490.4000000001</v>
      </c>
      <c r="FK42" s="18">
        <v>7976635.349784531</v>
      </c>
      <c r="FL42" s="18">
        <v>8530023.087657109</v>
      </c>
      <c r="FM42" s="4"/>
      <c r="FN42" s="4"/>
      <c r="FO42" s="4"/>
      <c r="FP42" s="4"/>
      <c r="FQ42" s="4"/>
      <c r="FR42" s="4"/>
    </row>
    <row r="43" spans="1:168" s="20" customFormat="1" ht="15">
      <c r="A43" s="15">
        <v>2200</v>
      </c>
      <c r="B43" s="23" t="s">
        <v>41</v>
      </c>
      <c r="C43" s="24">
        <v>3174879.1599999997</v>
      </c>
      <c r="D43" s="24">
        <v>36841499.57134404</v>
      </c>
      <c r="E43" s="24">
        <v>40515391.198963776</v>
      </c>
      <c r="F43" s="24">
        <v>2741816.610000001</v>
      </c>
      <c r="G43" s="24">
        <v>28096282.154734958</v>
      </c>
      <c r="H43" s="24">
        <v>29736470.64636008</v>
      </c>
      <c r="I43" s="24">
        <v>2741388.2800000007</v>
      </c>
      <c r="J43" s="24">
        <v>30092846.387841176</v>
      </c>
      <c r="K43" s="24">
        <v>32092724.32842704</v>
      </c>
      <c r="L43" s="24">
        <v>1569121.8399999999</v>
      </c>
      <c r="M43" s="24">
        <v>16137342.7215669</v>
      </c>
      <c r="N43" s="24">
        <v>17393402.759979267</v>
      </c>
      <c r="O43" s="24">
        <v>2176980.58</v>
      </c>
      <c r="P43" s="24">
        <v>22574489.71046425</v>
      </c>
      <c r="Q43" s="24">
        <v>24102370.443534806</v>
      </c>
      <c r="R43" s="24">
        <v>3222215.639999999</v>
      </c>
      <c r="S43" s="24">
        <v>39613625.317013934</v>
      </c>
      <c r="T43" s="24">
        <v>42528910.43311705</v>
      </c>
      <c r="U43" s="24">
        <v>3774347.5200000014</v>
      </c>
      <c r="V43" s="24">
        <v>34070644.48248907</v>
      </c>
      <c r="W43" s="24">
        <v>36682427.459403954</v>
      </c>
      <c r="X43" s="24">
        <v>3491459.51</v>
      </c>
      <c r="Y43" s="24">
        <v>27938141.054214463</v>
      </c>
      <c r="Z43" s="24">
        <v>30358153.666529384</v>
      </c>
      <c r="AA43" s="24">
        <v>3299125.2800000003</v>
      </c>
      <c r="AB43" s="24">
        <v>27992646.793590147</v>
      </c>
      <c r="AC43" s="24">
        <v>30183617.474373188</v>
      </c>
      <c r="AD43" s="24">
        <v>3244265.0699999984</v>
      </c>
      <c r="AE43" s="24">
        <v>29345810.464862082</v>
      </c>
      <c r="AF43" s="24">
        <v>31292713.369047377</v>
      </c>
      <c r="AG43" s="24">
        <v>2908070.91</v>
      </c>
      <c r="AH43" s="24">
        <v>33657790.45873792</v>
      </c>
      <c r="AI43" s="24">
        <v>35143695.81156704</v>
      </c>
      <c r="AJ43" s="24">
        <v>4437687.65</v>
      </c>
      <c r="AK43" s="24">
        <v>35858954.58970684</v>
      </c>
      <c r="AL43" s="24">
        <v>37225616.64677759</v>
      </c>
      <c r="AM43" s="24">
        <v>36781358.05</v>
      </c>
      <c r="AN43" s="24">
        <v>362220073.7065658</v>
      </c>
      <c r="AO43" s="24">
        <v>387255494.23808056</v>
      </c>
      <c r="AP43" s="25">
        <v>40880863.79000001</v>
      </c>
      <c r="AQ43" s="25">
        <v>422186707.7942586</v>
      </c>
      <c r="AR43" s="25">
        <v>449411895.283878</v>
      </c>
      <c r="AS43" s="24">
        <f aca="true" t="shared" si="35" ref="AS43:CE43">AS44+AS45</f>
        <v>4887931.6899999995</v>
      </c>
      <c r="AT43" s="24">
        <f t="shared" si="35"/>
        <v>31054188.641811978</v>
      </c>
      <c r="AU43" s="24">
        <f t="shared" si="35"/>
        <v>32678808.73370929</v>
      </c>
      <c r="AV43" s="24">
        <f t="shared" si="35"/>
        <v>4013141.8900000006</v>
      </c>
      <c r="AW43" s="24">
        <f t="shared" si="35"/>
        <v>42397320.63126089</v>
      </c>
      <c r="AX43" s="24">
        <f t="shared" si="35"/>
        <v>42785315.47037376</v>
      </c>
      <c r="AY43" s="24">
        <f t="shared" si="35"/>
        <v>3601172.1500000013</v>
      </c>
      <c r="AZ43" s="24">
        <f t="shared" si="35"/>
        <v>48442817.49148758</v>
      </c>
      <c r="BA43" s="24">
        <f t="shared" si="35"/>
        <v>49802468.32601554</v>
      </c>
      <c r="BB43" s="24">
        <f t="shared" si="35"/>
        <v>3689296.769999999</v>
      </c>
      <c r="BC43" s="24">
        <f t="shared" si="35"/>
        <v>32803826.743511576</v>
      </c>
      <c r="BD43" s="24">
        <f t="shared" si="35"/>
        <v>34207296.03045934</v>
      </c>
      <c r="BE43" s="24">
        <f t="shared" si="35"/>
        <v>2478225.1900000004</v>
      </c>
      <c r="BF43" s="24">
        <f t="shared" si="35"/>
        <v>26572232.52220615</v>
      </c>
      <c r="BG43" s="24">
        <f t="shared" si="35"/>
        <v>28272177.094582234</v>
      </c>
      <c r="BH43" s="24">
        <f t="shared" si="35"/>
        <v>3109010.700000002</v>
      </c>
      <c r="BI43" s="24">
        <f t="shared" si="35"/>
        <v>34762660.71402793</v>
      </c>
      <c r="BJ43" s="24">
        <f t="shared" si="35"/>
        <v>36892096.11031792</v>
      </c>
      <c r="BK43" s="24">
        <f t="shared" si="35"/>
        <v>2160419.1500000004</v>
      </c>
      <c r="BL43" s="24">
        <f t="shared" si="35"/>
        <v>24188169.53531699</v>
      </c>
      <c r="BM43" s="24">
        <f t="shared" si="35"/>
        <v>26167373.828057352</v>
      </c>
      <c r="BN43" s="24">
        <f t="shared" si="35"/>
        <v>2706465.459999999</v>
      </c>
      <c r="BO43" s="24">
        <f t="shared" si="35"/>
        <v>31938877.728807118</v>
      </c>
      <c r="BP43" s="24">
        <f t="shared" si="35"/>
        <v>34561519.130846865</v>
      </c>
      <c r="BQ43" s="24">
        <f t="shared" si="35"/>
        <v>2673098.9900000007</v>
      </c>
      <c r="BR43" s="24">
        <f t="shared" si="35"/>
        <v>33247106.72728791</v>
      </c>
      <c r="BS43" s="24">
        <f t="shared" si="35"/>
        <v>35723480.32810135</v>
      </c>
      <c r="BT43" s="24">
        <f t="shared" si="35"/>
        <v>2687080.0000000023</v>
      </c>
      <c r="BU43" s="24">
        <f t="shared" si="35"/>
        <v>32024898.502919428</v>
      </c>
      <c r="BV43" s="24">
        <f t="shared" si="35"/>
        <v>34233215.96121779</v>
      </c>
      <c r="BW43" s="24">
        <f t="shared" si="35"/>
        <v>2359769.120000001</v>
      </c>
      <c r="BX43" s="24">
        <f t="shared" si="35"/>
        <v>39668254.56911901</v>
      </c>
      <c r="BY43" s="24">
        <f t="shared" si="35"/>
        <v>41897433.22317088</v>
      </c>
      <c r="BZ43" s="24">
        <f t="shared" si="35"/>
        <v>2600393.259999999</v>
      </c>
      <c r="CA43" s="24">
        <f t="shared" si="35"/>
        <v>44997382.78083935</v>
      </c>
      <c r="CB43" s="24">
        <f t="shared" si="35"/>
        <v>48307578.85754955</v>
      </c>
      <c r="CC43" s="52">
        <f t="shared" si="35"/>
        <v>36966004.370000005</v>
      </c>
      <c r="CD43" s="52">
        <f t="shared" si="35"/>
        <v>422097736.58859587</v>
      </c>
      <c r="CE43" s="52">
        <f t="shared" si="35"/>
        <v>445528763.09440184</v>
      </c>
      <c r="CF43" s="53">
        <v>36781358.05</v>
      </c>
      <c r="CG43" s="53">
        <v>362220073.7065658</v>
      </c>
      <c r="CH43" s="53">
        <v>387255494.23808056</v>
      </c>
      <c r="CI43" s="48">
        <f t="shared" si="4"/>
        <v>0.005020106102363142</v>
      </c>
      <c r="CJ43" s="54">
        <f t="shared" si="8"/>
        <v>0.1504775780417862</v>
      </c>
      <c r="CK43" s="24">
        <f>CK44+CK45</f>
        <v>2548124.9499999997</v>
      </c>
      <c r="CL43" s="24">
        <f aca="true" t="shared" si="36" ref="CL43:DW43">CL44+CL45</f>
        <v>33509529.066003375</v>
      </c>
      <c r="CM43" s="24">
        <f t="shared" si="36"/>
        <v>33875107.257011764</v>
      </c>
      <c r="CN43" s="24">
        <f t="shared" si="36"/>
        <v>2047959.9500000002</v>
      </c>
      <c r="CO43" s="24">
        <f t="shared" si="36"/>
        <v>22041110.77881854</v>
      </c>
      <c r="CP43" s="24">
        <f t="shared" si="36"/>
        <v>22961262.986984707</v>
      </c>
      <c r="CQ43" s="24">
        <f t="shared" si="36"/>
        <v>2840241.680000001</v>
      </c>
      <c r="CR43" s="24">
        <f t="shared" si="36"/>
        <v>35226104.80512544</v>
      </c>
      <c r="CS43" s="24">
        <f t="shared" si="36"/>
        <v>37646564.62266845</v>
      </c>
      <c r="CT43" s="24">
        <f t="shared" si="36"/>
        <v>2818078.6599999997</v>
      </c>
      <c r="CU43" s="24">
        <f t="shared" si="36"/>
        <v>35135753.8529627</v>
      </c>
      <c r="CV43" s="24">
        <f t="shared" si="36"/>
        <v>35609411.85952504</v>
      </c>
      <c r="CW43" s="24">
        <f t="shared" si="36"/>
        <v>2756666.410000002</v>
      </c>
      <c r="CX43" s="24">
        <f t="shared" si="36"/>
        <v>36819928.39095905</v>
      </c>
      <c r="CY43" s="24">
        <f t="shared" si="36"/>
        <v>37518748.39804928</v>
      </c>
      <c r="CZ43" s="24">
        <f t="shared" si="36"/>
        <v>2960831.1599999988</v>
      </c>
      <c r="DA43" s="24">
        <f t="shared" si="36"/>
        <v>34738538.26045527</v>
      </c>
      <c r="DB43" s="24">
        <f t="shared" si="36"/>
        <v>35453405.36424063</v>
      </c>
      <c r="DC43" s="24">
        <f t="shared" si="36"/>
        <v>2545141.0100000007</v>
      </c>
      <c r="DD43" s="24">
        <f t="shared" si="36"/>
        <v>27149804.93323528</v>
      </c>
      <c r="DE43" s="24">
        <f t="shared" si="36"/>
        <v>28207969.64366207</v>
      </c>
      <c r="DF43" s="24">
        <f t="shared" si="36"/>
        <v>4128176.929999999</v>
      </c>
      <c r="DG43" s="24">
        <f t="shared" si="36"/>
        <v>41938249.95769771</v>
      </c>
      <c r="DH43" s="24">
        <f t="shared" si="36"/>
        <v>44798521.4168492</v>
      </c>
      <c r="DI43" s="24">
        <f t="shared" si="36"/>
        <v>3409185.7499999995</v>
      </c>
      <c r="DJ43" s="24">
        <f t="shared" si="36"/>
        <v>37544797.882503584</v>
      </c>
      <c r="DK43" s="24">
        <f>DK44+DK45</f>
        <v>40112916.31587872</v>
      </c>
      <c r="DL43" s="24">
        <f>DL44+DL45</f>
        <v>4097540.0500000003</v>
      </c>
      <c r="DM43" s="24">
        <f>DM44+DM45</f>
        <v>37704351.55815017</v>
      </c>
      <c r="DN43" s="24">
        <f>DN44+DN45</f>
        <v>40371087.45742733</v>
      </c>
      <c r="DO43" s="24">
        <v>4100579.320000001</v>
      </c>
      <c r="DP43" s="24">
        <v>39276279.32658892</v>
      </c>
      <c r="DQ43" s="24">
        <v>41880042.34153608</v>
      </c>
      <c r="DR43" s="24">
        <v>5701033.890000001</v>
      </c>
      <c r="DS43" s="24">
        <v>49196710.6786284</v>
      </c>
      <c r="DT43" s="24">
        <v>52221383.84409582</v>
      </c>
      <c r="DU43" s="24">
        <f t="shared" si="36"/>
        <v>39953559.76</v>
      </c>
      <c r="DV43" s="24">
        <f>DV44+DV45</f>
        <v>430281159.4911284</v>
      </c>
      <c r="DW43" s="24">
        <f t="shared" si="36"/>
        <v>450656421.5079291</v>
      </c>
      <c r="DX43" s="24">
        <v>36966004.370000005</v>
      </c>
      <c r="DY43" s="24">
        <v>422097736.58859587</v>
      </c>
      <c r="DZ43" s="24">
        <v>445528763.09440184</v>
      </c>
      <c r="EA43" s="48">
        <v>0.08081899683008653</v>
      </c>
      <c r="EB43" s="54">
        <v>0.011509152356210084</v>
      </c>
      <c r="EC43" s="24">
        <v>3618736.6500000004</v>
      </c>
      <c r="ED43" s="24">
        <v>36260981.282786876</v>
      </c>
      <c r="EE43" s="24">
        <v>39288934.54639955</v>
      </c>
      <c r="EF43" s="24">
        <v>4075442.980000001</v>
      </c>
      <c r="EG43" s="24">
        <v>30275375.619715065</v>
      </c>
      <c r="EH43" s="24">
        <v>32143049.525615774</v>
      </c>
      <c r="EI43" s="24">
        <v>3210423.6800000025</v>
      </c>
      <c r="EJ43" s="24">
        <v>35943311.762117974</v>
      </c>
      <c r="EK43" s="24">
        <v>38058938.499452926</v>
      </c>
      <c r="EL43" s="24">
        <v>2324481.5299999975</v>
      </c>
      <c r="EM43" s="24">
        <v>25878483.657577153</v>
      </c>
      <c r="EN43" s="24">
        <v>27465338.939953577</v>
      </c>
      <c r="EO43" s="24">
        <v>4818949.440000002</v>
      </c>
      <c r="EP43" s="24">
        <v>59530854.93146812</v>
      </c>
      <c r="EQ43" s="24">
        <v>62686687.41061279</v>
      </c>
      <c r="ER43" s="24">
        <v>4559229.400000004</v>
      </c>
      <c r="ES43" s="24">
        <v>50319372.162202194</v>
      </c>
      <c r="ET43" s="24">
        <v>53236508.71765892</v>
      </c>
      <c r="EU43" s="24">
        <v>4019489.4000000013</v>
      </c>
      <c r="EV43" s="24">
        <v>45524136.67846954</v>
      </c>
      <c r="EW43" s="24">
        <v>47946191.155904025</v>
      </c>
      <c r="EX43" s="24">
        <v>3229457.1400000025</v>
      </c>
      <c r="EY43" s="24">
        <v>38373593.80683988</v>
      </c>
      <c r="EZ43" s="24">
        <v>40561536.61194056</v>
      </c>
      <c r="FA43" s="24">
        <v>4187892.8200000003</v>
      </c>
      <c r="FB43" s="24">
        <v>49006094.14510425</v>
      </c>
      <c r="FC43" s="24">
        <v>52204835.17070271</v>
      </c>
      <c r="FD43" s="24">
        <v>3699867.3500000015</v>
      </c>
      <c r="FE43" s="24">
        <v>38216086.5973739</v>
      </c>
      <c r="FF43" s="24">
        <v>40020783.96353474</v>
      </c>
      <c r="FG43" s="24">
        <v>2996609.5700000008</v>
      </c>
      <c r="FH43" s="24">
        <v>37867892.1570943</v>
      </c>
      <c r="FI43" s="24">
        <v>39713555.25968763</v>
      </c>
      <c r="FJ43" s="24">
        <v>3042766.82</v>
      </c>
      <c r="FK43" s="24">
        <v>41689944.85060158</v>
      </c>
      <c r="FL43" s="24">
        <v>43966812.76509436</v>
      </c>
    </row>
    <row r="44" spans="1:174" ht="15">
      <c r="A44" s="17">
        <v>2202</v>
      </c>
      <c r="B44" s="17" t="s">
        <v>42</v>
      </c>
      <c r="C44" s="18">
        <v>2229003.1199999996</v>
      </c>
      <c r="D44" s="18">
        <v>35616065.79352269</v>
      </c>
      <c r="E44" s="18">
        <v>38999775.543549724</v>
      </c>
      <c r="F44" s="18">
        <v>2478123.5100000007</v>
      </c>
      <c r="G44" s="18">
        <v>27637372.69054086</v>
      </c>
      <c r="H44" s="18">
        <v>29196845.733363464</v>
      </c>
      <c r="I44" s="18">
        <v>2405867.7600000007</v>
      </c>
      <c r="J44" s="18">
        <v>28356404.81779606</v>
      </c>
      <c r="K44" s="18">
        <v>30143661.646808323</v>
      </c>
      <c r="L44" s="18">
        <v>1414460.44</v>
      </c>
      <c r="M44" s="18">
        <v>15506429.474356024</v>
      </c>
      <c r="N44" s="18">
        <v>16690151.328080732</v>
      </c>
      <c r="O44" s="18">
        <v>1946080.72</v>
      </c>
      <c r="P44" s="18">
        <v>21922936.763305828</v>
      </c>
      <c r="Q44" s="18">
        <v>23365242.081932206</v>
      </c>
      <c r="R44" s="18">
        <v>2658139.559999999</v>
      </c>
      <c r="S44" s="18">
        <v>38408876.05739392</v>
      </c>
      <c r="T44" s="18">
        <v>41198448.30755171</v>
      </c>
      <c r="U44" s="18">
        <v>2907378.9600000014</v>
      </c>
      <c r="V44" s="18">
        <v>32981972.15898407</v>
      </c>
      <c r="W44" s="18">
        <v>35435654.232196726</v>
      </c>
      <c r="X44" s="18">
        <v>2730458.1399999997</v>
      </c>
      <c r="Y44" s="18">
        <v>26787829.149485745</v>
      </c>
      <c r="Z44" s="18">
        <v>29052085.18426999</v>
      </c>
      <c r="AA44" s="18">
        <v>2273710.29</v>
      </c>
      <c r="AB44" s="18">
        <v>26207759.140170943</v>
      </c>
      <c r="AC44" s="18">
        <v>28175717.00128581</v>
      </c>
      <c r="AD44" s="18">
        <v>2560621.3399999985</v>
      </c>
      <c r="AE44" s="18">
        <v>24061939.42160336</v>
      </c>
      <c r="AF44" s="18">
        <v>25880325.508287355</v>
      </c>
      <c r="AG44" s="18">
        <v>2260613.15</v>
      </c>
      <c r="AH44" s="18">
        <v>29158659.4973189</v>
      </c>
      <c r="AI44" s="18">
        <v>30527403.201621078</v>
      </c>
      <c r="AJ44" s="18">
        <v>3710738.91</v>
      </c>
      <c r="AK44" s="18">
        <v>29445646.005368054</v>
      </c>
      <c r="AL44" s="18">
        <v>30642060.229982987</v>
      </c>
      <c r="AM44" s="18">
        <v>29575195.9</v>
      </c>
      <c r="AN44" s="18">
        <v>336091890.9698465</v>
      </c>
      <c r="AO44" s="18">
        <v>359307369.9989301</v>
      </c>
      <c r="AP44" s="19">
        <v>36779635.45</v>
      </c>
      <c r="AQ44" s="19">
        <v>406170883.89596325</v>
      </c>
      <c r="AR44" s="19">
        <v>431889940.0525111</v>
      </c>
      <c r="AS44" s="18">
        <v>4104326.6999999997</v>
      </c>
      <c r="AT44" s="18">
        <v>28032418.014940243</v>
      </c>
      <c r="AU44" s="18">
        <v>29517250.683342274</v>
      </c>
      <c r="AV44" s="18">
        <v>3349548.190000001</v>
      </c>
      <c r="AW44" s="18">
        <v>41403255.69302134</v>
      </c>
      <c r="AX44" s="18">
        <v>41787809.345842354</v>
      </c>
      <c r="AY44" s="18">
        <v>3142918.0900000012</v>
      </c>
      <c r="AZ44" s="18">
        <v>42255790.12979676</v>
      </c>
      <c r="BA44" s="18">
        <v>43553364.23679172</v>
      </c>
      <c r="BB44" s="18">
        <v>3429909.639999999</v>
      </c>
      <c r="BC44" s="18">
        <v>31162476.801942945</v>
      </c>
      <c r="BD44" s="18">
        <v>32499805.351862423</v>
      </c>
      <c r="BE44" s="18">
        <v>2317782.0900000003</v>
      </c>
      <c r="BF44" s="18">
        <v>25797682.252914347</v>
      </c>
      <c r="BG44" s="18">
        <v>27415864.5117999</v>
      </c>
      <c r="BH44" s="18">
        <v>2702279.9600000023</v>
      </c>
      <c r="BI44" s="18">
        <v>33746415.56571246</v>
      </c>
      <c r="BJ44" s="18">
        <v>35748486.44127722</v>
      </c>
      <c r="BK44" s="18">
        <v>1919591.5200000003</v>
      </c>
      <c r="BL44" s="18">
        <v>23480620.57324328</v>
      </c>
      <c r="BM44" s="18">
        <v>25369489.399611622</v>
      </c>
      <c r="BN44" s="18">
        <v>2510297.729999999</v>
      </c>
      <c r="BO44" s="18">
        <v>31384963.589928348</v>
      </c>
      <c r="BP44" s="18">
        <v>33929934.503474765</v>
      </c>
      <c r="BQ44" s="18">
        <v>2330248.4100000006</v>
      </c>
      <c r="BR44" s="18">
        <v>27711355.322303265</v>
      </c>
      <c r="BS44" s="18">
        <v>30007080.82356548</v>
      </c>
      <c r="BT44" s="18">
        <v>2503700.9800000023</v>
      </c>
      <c r="BU44" s="18">
        <v>25560689.63088383</v>
      </c>
      <c r="BV44" s="18">
        <v>27671307.87511501</v>
      </c>
      <c r="BW44" s="18">
        <v>2129022.060000001</v>
      </c>
      <c r="BX44" s="18">
        <v>34176571.875780776</v>
      </c>
      <c r="BY44" s="18">
        <v>36268995.59453585</v>
      </c>
      <c r="BZ44" s="18">
        <v>2370292.8299999987</v>
      </c>
      <c r="CA44" s="18">
        <v>44050109.630900346</v>
      </c>
      <c r="CB44" s="57">
        <v>47255316.04047771</v>
      </c>
      <c r="CC44" s="49">
        <f>AS44+AV44+AY44+BB44+BE44+BH44+BK44+BN44+BQ44+BT44+BW44+BZ44</f>
        <v>32809918.200000003</v>
      </c>
      <c r="CD44" s="49">
        <f aca="true" t="shared" si="37" ref="CD44:CE46">AT44+AW44+AZ44+BC44+BF44+BI44+BL44+BO44+BR44+BU44+BX44+CA44</f>
        <v>388762349.0813679</v>
      </c>
      <c r="CE44" s="49">
        <f t="shared" si="37"/>
        <v>411024704.8076963</v>
      </c>
      <c r="CF44" s="50">
        <v>29575195.9</v>
      </c>
      <c r="CG44" s="50">
        <v>336091890.9698465</v>
      </c>
      <c r="CH44" s="50">
        <v>359307369.9989301</v>
      </c>
      <c r="CI44" s="51">
        <f t="shared" si="4"/>
        <v>0.10937281061255799</v>
      </c>
      <c r="CJ44" s="61">
        <f t="shared" si="8"/>
        <v>0.1439361925944358</v>
      </c>
      <c r="CK44" s="18">
        <v>2261624.1999999997</v>
      </c>
      <c r="CL44" s="18">
        <v>32637218.731041547</v>
      </c>
      <c r="CM44" s="18">
        <v>32992338.9048222</v>
      </c>
      <c r="CN44" s="18">
        <v>1852951.9400000002</v>
      </c>
      <c r="CO44" s="18">
        <v>21529328.23990571</v>
      </c>
      <c r="CP44" s="18">
        <v>22421664.234571453</v>
      </c>
      <c r="CQ44" s="18">
        <v>2433835.740000001</v>
      </c>
      <c r="CR44" s="18">
        <v>33851477.204989366</v>
      </c>
      <c r="CS44" s="18">
        <v>36141360.52336218</v>
      </c>
      <c r="CT44" s="18">
        <v>2553108.8299999996</v>
      </c>
      <c r="CU44" s="18">
        <v>33335069.983304936</v>
      </c>
      <c r="CV44" s="18">
        <v>33767501.87300263</v>
      </c>
      <c r="CW44" s="18">
        <v>2423868.090000002</v>
      </c>
      <c r="CX44" s="18">
        <v>34950837.4007815</v>
      </c>
      <c r="CY44" s="18">
        <v>35602840.05771063</v>
      </c>
      <c r="CZ44" s="18">
        <v>2520831.859999999</v>
      </c>
      <c r="DA44" s="18">
        <v>33480647.182032328</v>
      </c>
      <c r="DB44" s="18">
        <v>34072704.49986814</v>
      </c>
      <c r="DC44" s="18">
        <v>2254667.630000001</v>
      </c>
      <c r="DD44" s="18">
        <v>26255336.21414593</v>
      </c>
      <c r="DE44" s="18">
        <v>27269093.425661586</v>
      </c>
      <c r="DF44" s="18">
        <v>3546634.439999999</v>
      </c>
      <c r="DG44" s="18">
        <v>39976453.56057989</v>
      </c>
      <c r="DH44" s="18">
        <v>42636990.684937894</v>
      </c>
      <c r="DI44" s="18">
        <v>3017843.6499999994</v>
      </c>
      <c r="DJ44" s="18">
        <v>36745144.843090974</v>
      </c>
      <c r="DK44" s="18">
        <v>39240695.61121815</v>
      </c>
      <c r="DL44" s="18">
        <v>3500874.72</v>
      </c>
      <c r="DM44" s="18">
        <v>36440927.94690837</v>
      </c>
      <c r="DN44" s="18">
        <v>38916099.75478614</v>
      </c>
      <c r="DO44" s="18">
        <v>3632693.9200000013</v>
      </c>
      <c r="DP44" s="18">
        <v>38155328.62190737</v>
      </c>
      <c r="DQ44" s="18">
        <v>40631162.93098669</v>
      </c>
      <c r="DR44" s="18">
        <v>5271321.880000001</v>
      </c>
      <c r="DS44" s="18">
        <v>48088375.260432065</v>
      </c>
      <c r="DT44" s="18">
        <v>50980133.248135276</v>
      </c>
      <c r="DU44" s="18">
        <f aca="true" t="shared" si="38" ref="DU44:DW46">CK44+CN44+CQ44+CT44+CW44+CZ44+DC44+DF44+DI44+DL44+DO44+DR44</f>
        <v>35270256.9</v>
      </c>
      <c r="DV44" s="18">
        <f t="shared" si="38"/>
        <v>415446145.18911994</v>
      </c>
      <c r="DW44" s="18">
        <f t="shared" si="38"/>
        <v>434672585.74906296</v>
      </c>
      <c r="DX44" s="18">
        <v>32809918.200000003</v>
      </c>
      <c r="DY44" s="18">
        <v>388762349.0813679</v>
      </c>
      <c r="DZ44" s="18">
        <v>411024704.8076963</v>
      </c>
      <c r="EA44" s="51">
        <v>0.07498765114263506</v>
      </c>
      <c r="EB44" s="61">
        <v>0.057533964904690205</v>
      </c>
      <c r="EC44" s="18">
        <v>3217309.3600000003</v>
      </c>
      <c r="ED44" s="18">
        <v>33867300.89146074</v>
      </c>
      <c r="EE44" s="18">
        <v>36766356.5366918</v>
      </c>
      <c r="EF44" s="18">
        <v>3604180.480000001</v>
      </c>
      <c r="EG44" s="18">
        <v>29256306.714494478</v>
      </c>
      <c r="EH44" s="18">
        <v>30982169.104191143</v>
      </c>
      <c r="EI44" s="18">
        <v>2903576.610000002</v>
      </c>
      <c r="EJ44" s="18">
        <v>34429054.680830136</v>
      </c>
      <c r="EK44" s="18">
        <v>36473984.31985376</v>
      </c>
      <c r="EL44" s="18">
        <v>1900053.5199999975</v>
      </c>
      <c r="EM44" s="18">
        <v>24850549.64920781</v>
      </c>
      <c r="EN44" s="18">
        <v>26303539.034633204</v>
      </c>
      <c r="EO44" s="18">
        <v>4185900.290000003</v>
      </c>
      <c r="EP44" s="18">
        <v>58199043.02715808</v>
      </c>
      <c r="EQ44" s="18">
        <v>61159397.8676848</v>
      </c>
      <c r="ER44" s="18">
        <v>3978817.6200000043</v>
      </c>
      <c r="ES44" s="18">
        <v>48927997.7618848</v>
      </c>
      <c r="ET44" s="18">
        <v>51688184.52334236</v>
      </c>
      <c r="EU44" s="18">
        <v>3347678.890000001</v>
      </c>
      <c r="EV44" s="18">
        <v>44328364.89346409</v>
      </c>
      <c r="EW44" s="18">
        <v>46571012.952012286</v>
      </c>
      <c r="EX44" s="18">
        <v>2818381.1400000025</v>
      </c>
      <c r="EY44" s="18">
        <v>37433352.04997741</v>
      </c>
      <c r="EZ44" s="18">
        <v>39508336.945703335</v>
      </c>
      <c r="FA44" s="18">
        <v>3841122.91</v>
      </c>
      <c r="FB44" s="18">
        <v>48020290.83958218</v>
      </c>
      <c r="FC44" s="18">
        <v>51139379.162416846</v>
      </c>
      <c r="FD44" s="18">
        <v>3325563.8800000018</v>
      </c>
      <c r="FE44" s="18">
        <v>37501204.56973273</v>
      </c>
      <c r="FF44" s="18">
        <v>39222408.496905304</v>
      </c>
      <c r="FG44" s="18">
        <v>2671167.3000000007</v>
      </c>
      <c r="FH44" s="18">
        <v>36632717.777749695</v>
      </c>
      <c r="FI44" s="18">
        <v>38388315.0912916</v>
      </c>
      <c r="FJ44" s="18">
        <v>2678744.01</v>
      </c>
      <c r="FK44" s="18">
        <v>39840376.682188</v>
      </c>
      <c r="FL44" s="18">
        <v>42044719.944834754</v>
      </c>
      <c r="FM44" s="20"/>
      <c r="FN44" s="20"/>
      <c r="FO44" s="20"/>
      <c r="FP44" s="20"/>
      <c r="FQ44" s="20"/>
      <c r="FR44" s="20"/>
    </row>
    <row r="45" spans="1:174" s="20" customFormat="1" ht="15">
      <c r="A45" s="17">
        <v>2203</v>
      </c>
      <c r="B45" s="17" t="s">
        <v>43</v>
      </c>
      <c r="C45" s="18">
        <v>945876.04</v>
      </c>
      <c r="D45" s="18">
        <v>1225433.7778213485</v>
      </c>
      <c r="E45" s="18">
        <v>1515615.655414053</v>
      </c>
      <c r="F45" s="18">
        <v>263693.1</v>
      </c>
      <c r="G45" s="18">
        <v>458909.4641940973</v>
      </c>
      <c r="H45" s="18">
        <v>539624.9129966159</v>
      </c>
      <c r="I45" s="18">
        <v>335520.52</v>
      </c>
      <c r="J45" s="18">
        <v>1736441.5700451157</v>
      </c>
      <c r="K45" s="18">
        <v>1949062.6816187154</v>
      </c>
      <c r="L45" s="18">
        <v>154661.4</v>
      </c>
      <c r="M45" s="18">
        <v>630913.2472108766</v>
      </c>
      <c r="N45" s="18">
        <v>703251.4318985329</v>
      </c>
      <c r="O45" s="18">
        <v>230899.86</v>
      </c>
      <c r="P45" s="18">
        <v>651552.9471584208</v>
      </c>
      <c r="Q45" s="18">
        <v>737128.3616026016</v>
      </c>
      <c r="R45" s="18">
        <v>564076.08</v>
      </c>
      <c r="S45" s="18">
        <v>1204749.2596200116</v>
      </c>
      <c r="T45" s="18">
        <v>1330462.125565333</v>
      </c>
      <c r="U45" s="18">
        <v>866968.56</v>
      </c>
      <c r="V45" s="18">
        <v>1088672.3235050053</v>
      </c>
      <c r="W45" s="18">
        <v>1246773.2272072304</v>
      </c>
      <c r="X45" s="18">
        <v>761001.37</v>
      </c>
      <c r="Y45" s="18">
        <v>1150311.9047287165</v>
      </c>
      <c r="Z45" s="18">
        <v>1306068.4822593932</v>
      </c>
      <c r="AA45" s="18">
        <v>1025414.99</v>
      </c>
      <c r="AB45" s="18">
        <v>1784887.6534192045</v>
      </c>
      <c r="AC45" s="18">
        <v>2007900.473087379</v>
      </c>
      <c r="AD45" s="18">
        <v>683643.73</v>
      </c>
      <c r="AE45" s="18">
        <v>5283871.043258722</v>
      </c>
      <c r="AF45" s="18">
        <v>5412387.860760021</v>
      </c>
      <c r="AG45" s="18">
        <v>647457.76</v>
      </c>
      <c r="AH45" s="18">
        <v>4499130.961419018</v>
      </c>
      <c r="AI45" s="18">
        <v>4616292.609945964</v>
      </c>
      <c r="AJ45" s="18">
        <v>726948.74</v>
      </c>
      <c r="AK45" s="18">
        <v>6413308.5843387805</v>
      </c>
      <c r="AL45" s="18">
        <v>6583556.4167946065</v>
      </c>
      <c r="AM45" s="18">
        <v>7206162.15</v>
      </c>
      <c r="AN45" s="18">
        <v>26128182.736719314</v>
      </c>
      <c r="AO45" s="18">
        <v>27948124.239150446</v>
      </c>
      <c r="AP45" s="19">
        <v>4101228.34</v>
      </c>
      <c r="AQ45" s="19">
        <v>16015823.898295363</v>
      </c>
      <c r="AR45" s="19">
        <v>17521955.23136692</v>
      </c>
      <c r="AS45" s="18">
        <v>783604.9900000001</v>
      </c>
      <c r="AT45" s="18">
        <v>3021770.6268717344</v>
      </c>
      <c r="AU45" s="18">
        <v>3161558.0503670173</v>
      </c>
      <c r="AV45" s="18">
        <v>663593.7</v>
      </c>
      <c r="AW45" s="18">
        <v>994064.9382395451</v>
      </c>
      <c r="AX45" s="18">
        <v>997506.1245314064</v>
      </c>
      <c r="AY45" s="18">
        <v>458254.05999999994</v>
      </c>
      <c r="AZ45" s="18">
        <v>6187027.361690816</v>
      </c>
      <c r="BA45" s="18">
        <v>6249104.089223816</v>
      </c>
      <c r="BB45" s="18">
        <v>259387.13</v>
      </c>
      <c r="BC45" s="18">
        <v>1641349.9415686333</v>
      </c>
      <c r="BD45" s="18">
        <v>1707490.6785969127</v>
      </c>
      <c r="BE45" s="18">
        <v>160443.1</v>
      </c>
      <c r="BF45" s="18">
        <v>774550.2692918036</v>
      </c>
      <c r="BG45" s="18">
        <v>856312.5827823322</v>
      </c>
      <c r="BH45" s="18">
        <v>406730.74</v>
      </c>
      <c r="BI45" s="18">
        <v>1016245.1483154704</v>
      </c>
      <c r="BJ45" s="18">
        <v>1143609.6690407032</v>
      </c>
      <c r="BK45" s="18">
        <v>240827.63000000006</v>
      </c>
      <c r="BL45" s="18">
        <v>707548.9620737088</v>
      </c>
      <c r="BM45" s="18">
        <v>797884.4284457304</v>
      </c>
      <c r="BN45" s="18">
        <v>196167.73</v>
      </c>
      <c r="BO45" s="18">
        <v>553914.13887877</v>
      </c>
      <c r="BP45" s="18">
        <v>631584.627372102</v>
      </c>
      <c r="BQ45" s="18">
        <v>342850.5800000001</v>
      </c>
      <c r="BR45" s="18">
        <v>5535751.404984644</v>
      </c>
      <c r="BS45" s="18">
        <v>5716399.504535872</v>
      </c>
      <c r="BT45" s="18">
        <v>183379.02000000002</v>
      </c>
      <c r="BU45" s="18">
        <v>6464208.872035596</v>
      </c>
      <c r="BV45" s="18">
        <v>6561908.08610278</v>
      </c>
      <c r="BW45" s="18">
        <v>230747.06</v>
      </c>
      <c r="BX45" s="18">
        <v>5491682.693338229</v>
      </c>
      <c r="BY45" s="18">
        <v>5628437.6286350265</v>
      </c>
      <c r="BZ45" s="18">
        <v>230100.43</v>
      </c>
      <c r="CA45" s="18">
        <v>947273.149939001</v>
      </c>
      <c r="CB45" s="57">
        <v>1052262.8170718404</v>
      </c>
      <c r="CC45" s="49">
        <f>AS45+AV45+AY45+BB45+BE45+BH45+BK45+BN45+BQ45+BT45+BW45+BZ45</f>
        <v>4156086.17</v>
      </c>
      <c r="CD45" s="49">
        <f t="shared" si="37"/>
        <v>33335387.507227954</v>
      </c>
      <c r="CE45" s="49">
        <f t="shared" si="37"/>
        <v>34504058.28670554</v>
      </c>
      <c r="CF45" s="50">
        <v>7206162.15</v>
      </c>
      <c r="CG45" s="50">
        <v>26128182.736719314</v>
      </c>
      <c r="CH45" s="50">
        <v>27948124.239150446</v>
      </c>
      <c r="CI45" s="51">
        <f t="shared" si="4"/>
        <v>-0.42325941555450575</v>
      </c>
      <c r="CJ45" s="61">
        <f t="shared" si="8"/>
        <v>0.23457510033433193</v>
      </c>
      <c r="CK45" s="18">
        <v>286500.74999999994</v>
      </c>
      <c r="CL45" s="18">
        <v>872310.3349618269</v>
      </c>
      <c r="CM45" s="18">
        <v>882768.3521895647</v>
      </c>
      <c r="CN45" s="18">
        <v>195008.00999999995</v>
      </c>
      <c r="CO45" s="18">
        <v>511782.5389128274</v>
      </c>
      <c r="CP45" s="18">
        <v>539598.7524132559</v>
      </c>
      <c r="CQ45" s="18">
        <v>406405.94</v>
      </c>
      <c r="CR45" s="18">
        <v>1374627.6001360703</v>
      </c>
      <c r="CS45" s="18">
        <v>1505204.0993062728</v>
      </c>
      <c r="CT45" s="18">
        <v>264969.82999999996</v>
      </c>
      <c r="CU45" s="18">
        <v>1800683.8696577642</v>
      </c>
      <c r="CV45" s="18">
        <v>1841909.9865224098</v>
      </c>
      <c r="CW45" s="18">
        <v>332798.32000000007</v>
      </c>
      <c r="CX45" s="18">
        <v>1869090.9901775492</v>
      </c>
      <c r="CY45" s="18">
        <v>1915908.3403386453</v>
      </c>
      <c r="CZ45" s="18">
        <v>439999.2999999999</v>
      </c>
      <c r="DA45" s="18">
        <v>1257891.0784229417</v>
      </c>
      <c r="DB45" s="18">
        <v>1380700.8643724902</v>
      </c>
      <c r="DC45" s="18">
        <v>290473.38000000006</v>
      </c>
      <c r="DD45" s="18">
        <v>894468.7190893523</v>
      </c>
      <c r="DE45" s="18">
        <v>938876.2180004829</v>
      </c>
      <c r="DF45" s="18">
        <v>581542.49</v>
      </c>
      <c r="DG45" s="18">
        <v>1961796.397117825</v>
      </c>
      <c r="DH45" s="18">
        <v>2161530.7319113067</v>
      </c>
      <c r="DI45" s="18">
        <v>391342.1</v>
      </c>
      <c r="DJ45" s="18">
        <v>799653.0394126138</v>
      </c>
      <c r="DK45" s="18">
        <v>872220.7046605684</v>
      </c>
      <c r="DL45" s="18">
        <v>596665.3300000001</v>
      </c>
      <c r="DM45" s="18">
        <v>1263423.6112418</v>
      </c>
      <c r="DN45" s="18">
        <v>1454987.702641192</v>
      </c>
      <c r="DO45" s="18">
        <v>467885.4</v>
      </c>
      <c r="DP45" s="18">
        <v>1120950.7046815534</v>
      </c>
      <c r="DQ45" s="18">
        <v>1248879.4105493925</v>
      </c>
      <c r="DR45" s="18">
        <v>429712.01</v>
      </c>
      <c r="DS45" s="18">
        <v>1108335.4181963364</v>
      </c>
      <c r="DT45" s="18">
        <v>1241250.5959605444</v>
      </c>
      <c r="DU45" s="18">
        <f t="shared" si="38"/>
        <v>4683302.859999999</v>
      </c>
      <c r="DV45" s="18">
        <f t="shared" si="38"/>
        <v>14835014.302008461</v>
      </c>
      <c r="DW45" s="18">
        <f t="shared" si="38"/>
        <v>15983835.758866128</v>
      </c>
      <c r="DX45" s="18">
        <v>4156086.17</v>
      </c>
      <c r="DY45" s="18">
        <v>33335387.507227954</v>
      </c>
      <c r="DZ45" s="18">
        <v>34504058.28670554</v>
      </c>
      <c r="EA45" s="51">
        <v>0.1268541287246696</v>
      </c>
      <c r="EB45" s="61">
        <v>-0.5367549050012844</v>
      </c>
      <c r="EC45" s="18">
        <v>401427.29</v>
      </c>
      <c r="ED45" s="18">
        <v>2393680.391326137</v>
      </c>
      <c r="EE45" s="18">
        <v>2522578.009707746</v>
      </c>
      <c r="EF45" s="18">
        <v>471262.4999999999</v>
      </c>
      <c r="EG45" s="18">
        <v>1019068.9052205884</v>
      </c>
      <c r="EH45" s="18">
        <v>1160880.421424632</v>
      </c>
      <c r="EI45" s="18">
        <v>306847.07000000007</v>
      </c>
      <c r="EJ45" s="18">
        <v>1514257.0812878404</v>
      </c>
      <c r="EK45" s="18">
        <v>1584954.1795991692</v>
      </c>
      <c r="EL45" s="18">
        <v>424428.01</v>
      </c>
      <c r="EM45" s="18">
        <v>1027934.0083693403</v>
      </c>
      <c r="EN45" s="18">
        <v>1161799.905320374</v>
      </c>
      <c r="EO45" s="18">
        <v>633049.1499999997</v>
      </c>
      <c r="EP45" s="18">
        <v>1331811.9043100397</v>
      </c>
      <c r="EQ45" s="18">
        <v>1527289.5429279965</v>
      </c>
      <c r="ER45" s="18">
        <v>580411.7799999998</v>
      </c>
      <c r="ES45" s="18">
        <v>1391374.4003173944</v>
      </c>
      <c r="ET45" s="18">
        <v>1548324.1943165576</v>
      </c>
      <c r="EU45" s="18">
        <v>671810.51</v>
      </c>
      <c r="EV45" s="18">
        <v>1195771.7850054533</v>
      </c>
      <c r="EW45" s="18">
        <v>1375178.2038917409</v>
      </c>
      <c r="EX45" s="18">
        <v>411076</v>
      </c>
      <c r="EY45" s="18">
        <v>940241.7568624788</v>
      </c>
      <c r="EZ45" s="18">
        <v>1053199.6662372244</v>
      </c>
      <c r="FA45" s="18">
        <v>346769.91</v>
      </c>
      <c r="FB45" s="18">
        <v>985803.3055220684</v>
      </c>
      <c r="FC45" s="18">
        <v>1065456.008285865</v>
      </c>
      <c r="FD45" s="18">
        <v>374303.47</v>
      </c>
      <c r="FE45" s="18">
        <v>714882.027641166</v>
      </c>
      <c r="FF45" s="18">
        <v>798375.4666294388</v>
      </c>
      <c r="FG45" s="18">
        <v>325442.27</v>
      </c>
      <c r="FH45" s="18">
        <v>1235174.3793446028</v>
      </c>
      <c r="FI45" s="18">
        <v>1325240.1683960296</v>
      </c>
      <c r="FJ45" s="18">
        <v>364022.81000000006</v>
      </c>
      <c r="FK45" s="18">
        <v>1849568.1684135878</v>
      </c>
      <c r="FL45" s="18">
        <v>1922092.8202596102</v>
      </c>
      <c r="FM45" s="4"/>
      <c r="FN45" s="4"/>
      <c r="FO45" s="4"/>
      <c r="FP45" s="4"/>
      <c r="FQ45" s="4"/>
      <c r="FR45" s="4"/>
    </row>
    <row r="46" spans="1:174" s="20" customFormat="1" ht="15">
      <c r="A46" s="17">
        <v>2300</v>
      </c>
      <c r="B46" s="30" t="s">
        <v>44</v>
      </c>
      <c r="C46" s="18">
        <v>1769998.5399999998</v>
      </c>
      <c r="D46" s="18">
        <v>8388712.079829363</v>
      </c>
      <c r="E46" s="18">
        <v>9144605.787078673</v>
      </c>
      <c r="F46" s="18">
        <v>1614258.4</v>
      </c>
      <c r="G46" s="18">
        <v>6245339.829884238</v>
      </c>
      <c r="H46" s="18">
        <v>6890025.602190175</v>
      </c>
      <c r="I46" s="18">
        <v>2277668.72</v>
      </c>
      <c r="J46" s="18">
        <v>11314010.322770314</v>
      </c>
      <c r="K46" s="18">
        <v>11835626.48714684</v>
      </c>
      <c r="L46" s="18">
        <v>713400.49</v>
      </c>
      <c r="M46" s="18">
        <v>6679503.3182389755</v>
      </c>
      <c r="N46" s="18">
        <v>7121918.569060596</v>
      </c>
      <c r="O46" s="18">
        <v>1491374.1400000001</v>
      </c>
      <c r="P46" s="18">
        <v>6092774.805055406</v>
      </c>
      <c r="Q46" s="18">
        <v>6549083.427637922</v>
      </c>
      <c r="R46" s="18">
        <v>1084805.86</v>
      </c>
      <c r="S46" s="18">
        <v>6324540.23333939</v>
      </c>
      <c r="T46" s="18">
        <v>6857149.057415345</v>
      </c>
      <c r="U46" s="18">
        <v>1954923.3399999996</v>
      </c>
      <c r="V46" s="18">
        <v>9725919.379197257</v>
      </c>
      <c r="W46" s="18">
        <v>10448974.123410745</v>
      </c>
      <c r="X46" s="18">
        <v>2429151.2</v>
      </c>
      <c r="Y46" s="18">
        <v>13193449.477254</v>
      </c>
      <c r="Z46" s="18">
        <v>14138883.351084493</v>
      </c>
      <c r="AA46" s="18">
        <v>1724832.5299999996</v>
      </c>
      <c r="AB46" s="18">
        <v>8368383.159038851</v>
      </c>
      <c r="AC46" s="18">
        <v>9190006.404911535</v>
      </c>
      <c r="AD46" s="18">
        <v>1857606.2500000002</v>
      </c>
      <c r="AE46" s="18">
        <v>7806905.618667359</v>
      </c>
      <c r="AF46" s="18">
        <v>8452132.520874541</v>
      </c>
      <c r="AG46" s="18">
        <v>1359790.7000000002</v>
      </c>
      <c r="AH46" s="18">
        <v>6027010.358532949</v>
      </c>
      <c r="AI46" s="18">
        <v>6492150.664323719</v>
      </c>
      <c r="AJ46" s="18">
        <v>1596197.67</v>
      </c>
      <c r="AK46" s="18">
        <v>7932934.730997891</v>
      </c>
      <c r="AL46" s="18">
        <v>8255362.763309467</v>
      </c>
      <c r="AM46" s="18">
        <v>19874007.840000004</v>
      </c>
      <c r="AN46" s="18">
        <v>98099483.312806</v>
      </c>
      <c r="AO46" s="18">
        <v>105375918.75844406</v>
      </c>
      <c r="AP46" s="25">
        <v>19606247.15</v>
      </c>
      <c r="AQ46" s="25">
        <v>95357177.4720343</v>
      </c>
      <c r="AR46" s="25">
        <v>104569697.57876799</v>
      </c>
      <c r="AS46" s="18">
        <v>1411347.86</v>
      </c>
      <c r="AT46" s="18">
        <v>6757068.650231683</v>
      </c>
      <c r="AU46" s="18">
        <v>7097434.739864055</v>
      </c>
      <c r="AV46" s="18">
        <v>1159359.89</v>
      </c>
      <c r="AW46" s="18">
        <v>5013825.096128148</v>
      </c>
      <c r="AX46" s="18">
        <v>5028642.943613359</v>
      </c>
      <c r="AY46" s="18">
        <v>2106709.5300000003</v>
      </c>
      <c r="AZ46" s="18">
        <v>10964808.82126606</v>
      </c>
      <c r="BA46" s="18">
        <v>11766010.428337708</v>
      </c>
      <c r="BB46" s="18">
        <v>2234441.19</v>
      </c>
      <c r="BC46" s="18">
        <v>10108431.702552557</v>
      </c>
      <c r="BD46" s="18">
        <v>10668404.70506025</v>
      </c>
      <c r="BE46" s="18">
        <v>1482209.1899999997</v>
      </c>
      <c r="BF46" s="18">
        <v>7443736.321180811</v>
      </c>
      <c r="BG46" s="18">
        <v>7888546.90145057</v>
      </c>
      <c r="BH46" s="18">
        <v>18074418.24</v>
      </c>
      <c r="BI46" s="18">
        <v>7696246.12384484</v>
      </c>
      <c r="BJ46" s="18">
        <v>10559358.829742527</v>
      </c>
      <c r="BK46" s="18">
        <v>1341970.4600000002</v>
      </c>
      <c r="BL46" s="18">
        <v>8950089.731866177</v>
      </c>
      <c r="BM46" s="18">
        <v>9815261.256543558</v>
      </c>
      <c r="BN46" s="18">
        <v>1458631.4999999998</v>
      </c>
      <c r="BO46" s="18">
        <v>8563039.281201849</v>
      </c>
      <c r="BP46" s="18">
        <v>9169780.081656257</v>
      </c>
      <c r="BQ46" s="18">
        <v>1500480.57</v>
      </c>
      <c r="BR46" s="18">
        <v>11655518.248085909</v>
      </c>
      <c r="BS46" s="18">
        <v>12762665.459645651</v>
      </c>
      <c r="BT46" s="18">
        <v>2223801.3400000003</v>
      </c>
      <c r="BU46" s="18">
        <v>9311742.071005775</v>
      </c>
      <c r="BV46" s="18">
        <v>10447106.772965405</v>
      </c>
      <c r="BW46" s="18">
        <v>1236471.42</v>
      </c>
      <c r="BX46" s="18">
        <v>11473103.290857617</v>
      </c>
      <c r="BY46" s="18">
        <v>12489909.224192303</v>
      </c>
      <c r="BZ46" s="18">
        <v>1405979.7400000002</v>
      </c>
      <c r="CA46" s="18">
        <v>8465299.618412828</v>
      </c>
      <c r="CB46" s="57">
        <v>9324201.362484006</v>
      </c>
      <c r="CC46" s="49">
        <f>AS46+AV46+AY46+BB46+BE46+BH46+BK46+BN46+BQ46+BT46+BW46+BZ46</f>
        <v>35635820.93</v>
      </c>
      <c r="CD46" s="49">
        <f t="shared" si="37"/>
        <v>106402908.95663424</v>
      </c>
      <c r="CE46" s="49">
        <f t="shared" si="37"/>
        <v>117017322.70555566</v>
      </c>
      <c r="CF46" s="50">
        <v>19874007.840000004</v>
      </c>
      <c r="CG46" s="50">
        <v>98099483.312806</v>
      </c>
      <c r="CH46" s="50">
        <v>105375918.75844406</v>
      </c>
      <c r="CI46" s="51">
        <f t="shared" si="4"/>
        <v>0.7930867903894312</v>
      </c>
      <c r="CJ46" s="61">
        <f t="shared" si="8"/>
        <v>0.11047499356847834</v>
      </c>
      <c r="CK46" s="24">
        <v>1456392.9699999997</v>
      </c>
      <c r="CL46" s="24">
        <v>9368653.38836584</v>
      </c>
      <c r="CM46" s="24">
        <v>9441440.248823145</v>
      </c>
      <c r="CN46" s="24">
        <v>1395173.9899999993</v>
      </c>
      <c r="CO46" s="24">
        <v>7446978.273508907</v>
      </c>
      <c r="CP46" s="24">
        <v>7915330.60121872</v>
      </c>
      <c r="CQ46" s="24">
        <v>1904727.78</v>
      </c>
      <c r="CR46" s="24">
        <v>10280474.538794005</v>
      </c>
      <c r="CS46" s="24">
        <v>10849058.450520877</v>
      </c>
      <c r="CT46" s="24">
        <v>1443988.2200000004</v>
      </c>
      <c r="CU46" s="24">
        <v>8489147.283411967</v>
      </c>
      <c r="CV46" s="24">
        <v>8632744.202830877</v>
      </c>
      <c r="CW46" s="24">
        <v>1851731.4899999993</v>
      </c>
      <c r="CX46" s="24">
        <v>9425468.280865312</v>
      </c>
      <c r="CY46" s="24">
        <v>9675154.299893262</v>
      </c>
      <c r="CZ46" s="24">
        <v>2723615.740000002</v>
      </c>
      <c r="DA46" s="24">
        <v>15459637.986483186</v>
      </c>
      <c r="DB46" s="24">
        <v>15634854.382908026</v>
      </c>
      <c r="DC46" s="24">
        <v>2287266.62</v>
      </c>
      <c r="DD46" s="24">
        <v>10574984.497384373</v>
      </c>
      <c r="DE46" s="24">
        <v>10928072.275456829</v>
      </c>
      <c r="DF46" s="24">
        <v>2364694.4499999997</v>
      </c>
      <c r="DG46" s="24">
        <v>10851564.62806002</v>
      </c>
      <c r="DH46" s="24">
        <v>11548361.465605816</v>
      </c>
      <c r="DI46" s="24">
        <v>2024219.1100000006</v>
      </c>
      <c r="DJ46" s="24">
        <v>8700984.803476175</v>
      </c>
      <c r="DK46" s="24">
        <v>9428059.164833887</v>
      </c>
      <c r="DL46" s="24">
        <v>1896322.2400000007</v>
      </c>
      <c r="DM46" s="24">
        <v>10094967.282527212</v>
      </c>
      <c r="DN46" s="24">
        <v>10743987.750224728</v>
      </c>
      <c r="DO46" s="24">
        <v>2420612.7</v>
      </c>
      <c r="DP46" s="24">
        <v>16170938.223296734</v>
      </c>
      <c r="DQ46" s="24">
        <v>17197429.492678255</v>
      </c>
      <c r="DR46" s="24">
        <v>3243573.6499999985</v>
      </c>
      <c r="DS46" s="24">
        <v>9100915.162442459</v>
      </c>
      <c r="DT46" s="24">
        <v>9713439.682743076</v>
      </c>
      <c r="DU46" s="24">
        <f t="shared" si="38"/>
        <v>25012318.96</v>
      </c>
      <c r="DV46" s="24">
        <f t="shared" si="38"/>
        <v>125964714.34861618</v>
      </c>
      <c r="DW46" s="24">
        <f t="shared" si="38"/>
        <v>131707932.01773748</v>
      </c>
      <c r="DX46" s="24">
        <v>35635820.93</v>
      </c>
      <c r="DY46" s="24">
        <v>106402908.95663424</v>
      </c>
      <c r="DZ46" s="24">
        <v>117017322.70555566</v>
      </c>
      <c r="EA46" s="48">
        <v>-0.2981130136125645</v>
      </c>
      <c r="EB46" s="54">
        <v>0.12554217591481742</v>
      </c>
      <c r="EC46" s="24">
        <v>1637199.1999999997</v>
      </c>
      <c r="ED46" s="24">
        <v>11172360.448245445</v>
      </c>
      <c r="EE46" s="24">
        <v>12086793.273691628</v>
      </c>
      <c r="EF46" s="24">
        <v>1831361.8700000003</v>
      </c>
      <c r="EG46" s="24">
        <v>12189730.591939352</v>
      </c>
      <c r="EH46" s="24">
        <v>12923756.714503672</v>
      </c>
      <c r="EI46" s="24">
        <v>1867851.8500000003</v>
      </c>
      <c r="EJ46" s="24">
        <v>10479076.582518784</v>
      </c>
      <c r="EK46" s="24">
        <v>11277409.518983878</v>
      </c>
      <c r="EL46" s="24">
        <v>1557656.0600000005</v>
      </c>
      <c r="EM46" s="24">
        <v>10631835.966332605</v>
      </c>
      <c r="EN46" s="24">
        <v>11312292.061062846</v>
      </c>
      <c r="EO46" s="24">
        <v>3271264.460000002</v>
      </c>
      <c r="EP46" s="24">
        <v>19298441.95682142</v>
      </c>
      <c r="EQ46" s="24">
        <v>20550573.540783726</v>
      </c>
      <c r="ER46" s="24">
        <v>2993880.5899999994</v>
      </c>
      <c r="ES46" s="24">
        <v>23273513.714903552</v>
      </c>
      <c r="ET46" s="24">
        <v>24256746.40731054</v>
      </c>
      <c r="EU46" s="24">
        <v>2818047.7100000004</v>
      </c>
      <c r="EV46" s="24">
        <v>15087540.259030666</v>
      </c>
      <c r="EW46" s="24">
        <v>16149812.42954782</v>
      </c>
      <c r="EX46" s="24">
        <v>2546720.85</v>
      </c>
      <c r="EY46" s="24">
        <v>15878572.718695303</v>
      </c>
      <c r="EZ46" s="24">
        <v>16457928.993491782</v>
      </c>
      <c r="FA46" s="24">
        <v>1599430.9799999995</v>
      </c>
      <c r="FB46" s="24">
        <v>12738955.329693235</v>
      </c>
      <c r="FC46" s="24">
        <v>13553363.102106653</v>
      </c>
      <c r="FD46" s="24">
        <v>2251251.350000001</v>
      </c>
      <c r="FE46" s="24">
        <v>11926162.33710426</v>
      </c>
      <c r="FF46" s="24">
        <v>12656984.67978834</v>
      </c>
      <c r="FG46" s="24">
        <v>2123861.0999999996</v>
      </c>
      <c r="FH46" s="24">
        <v>9096330.996024085</v>
      </c>
      <c r="FI46" s="24">
        <v>9880514.512087615</v>
      </c>
      <c r="FJ46" s="24">
        <v>5564888.510000003</v>
      </c>
      <c r="FK46" s="24">
        <v>14252552.207188757</v>
      </c>
      <c r="FL46" s="24">
        <v>15336577.88260882</v>
      </c>
      <c r="FM46" s="4"/>
      <c r="FN46" s="4"/>
      <c r="FO46" s="4"/>
      <c r="FP46" s="4"/>
      <c r="FQ46" s="4"/>
      <c r="FR46" s="4"/>
    </row>
    <row r="47" spans="1:168" ht="15">
      <c r="A47" s="17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42"/>
      <c r="AP47" s="25"/>
      <c r="AQ47" s="25"/>
      <c r="AR47" s="25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49"/>
      <c r="CD47" s="49"/>
      <c r="CE47" s="49"/>
      <c r="CF47" s="50"/>
      <c r="CG47" s="50"/>
      <c r="CH47" s="50"/>
      <c r="CI47" s="51"/>
      <c r="CJ47" s="61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51"/>
      <c r="EB47" s="61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</row>
    <row r="48" spans="1:168" ht="15">
      <c r="A48" s="12">
        <v>3000</v>
      </c>
      <c r="B48" s="27" t="s">
        <v>45</v>
      </c>
      <c r="C48" s="28">
        <v>96709125.34</v>
      </c>
      <c r="D48" s="28">
        <v>49936487.36029643</v>
      </c>
      <c r="E48" s="28">
        <v>61252301.73435384</v>
      </c>
      <c r="F48" s="28">
        <v>75312877.27</v>
      </c>
      <c r="G48" s="28">
        <v>57003372.904600196</v>
      </c>
      <c r="H48" s="28">
        <v>65007149.588318326</v>
      </c>
      <c r="I48" s="28">
        <v>94420508.65</v>
      </c>
      <c r="J48" s="28">
        <v>48570913.64811025</v>
      </c>
      <c r="K48" s="28">
        <v>57112081.16167591</v>
      </c>
      <c r="L48" s="28">
        <v>64516995.12</v>
      </c>
      <c r="M48" s="28">
        <v>37872866.63661113</v>
      </c>
      <c r="N48" s="28">
        <v>45102668.59916089</v>
      </c>
      <c r="O48" s="28">
        <v>63381213.76</v>
      </c>
      <c r="P48" s="28">
        <v>35971825.05933663</v>
      </c>
      <c r="Q48" s="28">
        <v>41332997.834123984</v>
      </c>
      <c r="R48" s="28">
        <v>112300124.41000001</v>
      </c>
      <c r="S48" s="28">
        <v>50111804.180510856</v>
      </c>
      <c r="T48" s="28">
        <v>61669637.61441906</v>
      </c>
      <c r="U48" s="28">
        <v>135265672.64000002</v>
      </c>
      <c r="V48" s="28">
        <v>57865188.09236893</v>
      </c>
      <c r="W48" s="28">
        <v>67796379.99895741</v>
      </c>
      <c r="X48" s="28">
        <v>193411161.67</v>
      </c>
      <c r="Y48" s="28">
        <v>78528578.24885423</v>
      </c>
      <c r="Z48" s="28">
        <v>92913734.35605821</v>
      </c>
      <c r="AA48" s="28">
        <v>182358688.11</v>
      </c>
      <c r="AB48" s="28">
        <v>67435455.2886999</v>
      </c>
      <c r="AC48" s="28">
        <v>80544907.31624995</v>
      </c>
      <c r="AD48" s="28">
        <v>133752995.17</v>
      </c>
      <c r="AE48" s="28">
        <v>57009945.408558056</v>
      </c>
      <c r="AF48" s="28">
        <v>66196688.556408115</v>
      </c>
      <c r="AG48" s="28">
        <v>116900950.21000001</v>
      </c>
      <c r="AH48" s="28">
        <v>54165403.1966626</v>
      </c>
      <c r="AI48" s="28">
        <v>61959966.268503755</v>
      </c>
      <c r="AJ48" s="28">
        <v>159620843.91</v>
      </c>
      <c r="AK48" s="28">
        <v>51984734.16349496</v>
      </c>
      <c r="AL48" s="28">
        <v>60999494.54462934</v>
      </c>
      <c r="AM48" s="28">
        <v>1427951156.26</v>
      </c>
      <c r="AN48" s="28">
        <v>646456574.1881043</v>
      </c>
      <c r="AO48" s="28">
        <v>761888007.5728589</v>
      </c>
      <c r="AP48" s="29">
        <v>1175053629.8899999</v>
      </c>
      <c r="AQ48" s="29">
        <v>608754857.2187164</v>
      </c>
      <c r="AR48" s="29">
        <v>730637880.8008237</v>
      </c>
      <c r="AS48" s="28">
        <f aca="true" t="shared" si="39" ref="AS48:CE48">AS49+AS53+AS61+AS62</f>
        <v>76660807.21</v>
      </c>
      <c r="AT48" s="28">
        <f t="shared" si="39"/>
        <v>44273543.66155151</v>
      </c>
      <c r="AU48" s="28">
        <f t="shared" si="39"/>
        <v>49331063.23900663</v>
      </c>
      <c r="AV48" s="28">
        <f t="shared" si="39"/>
        <v>90122662.97000001</v>
      </c>
      <c r="AW48" s="28">
        <f t="shared" si="39"/>
        <v>53358812.7275478</v>
      </c>
      <c r="AX48" s="28">
        <f t="shared" si="39"/>
        <v>53491985.55576498</v>
      </c>
      <c r="AY48" s="28">
        <f t="shared" si="39"/>
        <v>94866129.55999999</v>
      </c>
      <c r="AZ48" s="28">
        <f t="shared" si="39"/>
        <v>57708333.5788505</v>
      </c>
      <c r="BA48" s="28">
        <f t="shared" si="39"/>
        <v>64136197.59968914</v>
      </c>
      <c r="BB48" s="28">
        <f t="shared" si="39"/>
        <v>91185487.78999999</v>
      </c>
      <c r="BC48" s="28">
        <f t="shared" si="39"/>
        <v>53845961.32931355</v>
      </c>
      <c r="BD48" s="28">
        <f t="shared" si="39"/>
        <v>60623781.69039123</v>
      </c>
      <c r="BE48" s="28">
        <f t="shared" si="39"/>
        <v>128014732.10000001</v>
      </c>
      <c r="BF48" s="28">
        <f t="shared" si="39"/>
        <v>69444665.11129537</v>
      </c>
      <c r="BG48" s="28">
        <f t="shared" si="39"/>
        <v>83318945.00332637</v>
      </c>
      <c r="BH48" s="28">
        <f t="shared" si="39"/>
        <v>121978239.54999998</v>
      </c>
      <c r="BI48" s="28">
        <f t="shared" si="39"/>
        <v>70195765.56114437</v>
      </c>
      <c r="BJ48" s="28">
        <f t="shared" si="39"/>
        <v>84886456.15872501</v>
      </c>
      <c r="BK48" s="28">
        <f t="shared" si="39"/>
        <v>136512960.85</v>
      </c>
      <c r="BL48" s="28">
        <f t="shared" si="39"/>
        <v>72620809.73677132</v>
      </c>
      <c r="BM48" s="28">
        <f t="shared" si="39"/>
        <v>87920331.34502813</v>
      </c>
      <c r="BN48" s="28">
        <f t="shared" si="39"/>
        <v>122996983.82</v>
      </c>
      <c r="BO48" s="28">
        <f t="shared" si="39"/>
        <v>73502899.55580515</v>
      </c>
      <c r="BP48" s="28">
        <f t="shared" si="39"/>
        <v>87532926.44190875</v>
      </c>
      <c r="BQ48" s="28">
        <f t="shared" si="39"/>
        <v>125382535.52000001</v>
      </c>
      <c r="BR48" s="28">
        <f t="shared" si="39"/>
        <v>66663990.29335563</v>
      </c>
      <c r="BS48" s="28">
        <f t="shared" si="39"/>
        <v>78469125.68514943</v>
      </c>
      <c r="BT48" s="28">
        <f t="shared" si="39"/>
        <v>112163898.32</v>
      </c>
      <c r="BU48" s="28">
        <f t="shared" si="39"/>
        <v>61628105.968116365</v>
      </c>
      <c r="BV48" s="28">
        <f t="shared" si="39"/>
        <v>73224350.31206761</v>
      </c>
      <c r="BW48" s="28">
        <f t="shared" si="39"/>
        <v>140743614.61</v>
      </c>
      <c r="BX48" s="28">
        <f t="shared" si="39"/>
        <v>67639276.97547597</v>
      </c>
      <c r="BY48" s="28">
        <f t="shared" si="39"/>
        <v>81243954.8514292</v>
      </c>
      <c r="BZ48" s="28">
        <f t="shared" si="39"/>
        <v>107289044.05000001</v>
      </c>
      <c r="CA48" s="28">
        <f t="shared" si="39"/>
        <v>65978550.38927406</v>
      </c>
      <c r="CB48" s="28">
        <f t="shared" si="39"/>
        <v>76950388.32646969</v>
      </c>
      <c r="CC48" s="55">
        <f t="shared" si="39"/>
        <v>1347917096.35</v>
      </c>
      <c r="CD48" s="55">
        <f t="shared" si="39"/>
        <v>756860714.8885016</v>
      </c>
      <c r="CE48" s="55">
        <f t="shared" si="39"/>
        <v>881129506.2089561</v>
      </c>
      <c r="CF48" s="56">
        <v>1427951156.26</v>
      </c>
      <c r="CG48" s="56">
        <v>646456574.1881043</v>
      </c>
      <c r="CH48" s="56">
        <v>761888007.5728589</v>
      </c>
      <c r="CI48" s="47">
        <f>CC48/CF48-1</f>
        <v>-0.05604817752983948</v>
      </c>
      <c r="CJ48" s="60">
        <f>CE48/CH48-1</f>
        <v>0.15650790857827523</v>
      </c>
      <c r="CK48" s="28">
        <f aca="true" t="shared" si="40" ref="CK48:DG48">CK49+CK53+CK61+CK62</f>
        <v>110810581.61000001</v>
      </c>
      <c r="CL48" s="28">
        <f t="shared" si="40"/>
        <v>73517016.02353734</v>
      </c>
      <c r="CM48" s="28">
        <f t="shared" si="40"/>
        <v>74177156.10091382</v>
      </c>
      <c r="CN48" s="28">
        <f t="shared" si="40"/>
        <v>85059113.33</v>
      </c>
      <c r="CO48" s="28">
        <f t="shared" si="40"/>
        <v>60671439.17635751</v>
      </c>
      <c r="CP48" s="28">
        <f t="shared" si="40"/>
        <v>67177543.4384583</v>
      </c>
      <c r="CQ48" s="28">
        <f t="shared" si="40"/>
        <v>105408678.97999999</v>
      </c>
      <c r="CR48" s="28">
        <f t="shared" si="40"/>
        <v>72292257.69581838</v>
      </c>
      <c r="CS48" s="28">
        <f t="shared" si="40"/>
        <v>79516916.05939734</v>
      </c>
      <c r="CT48" s="28">
        <f t="shared" si="40"/>
        <v>105391258.46</v>
      </c>
      <c r="CU48" s="28">
        <f t="shared" si="40"/>
        <v>75003327.81671847</v>
      </c>
      <c r="CV48" s="28">
        <f t="shared" si="40"/>
        <v>77038267.81815058</v>
      </c>
      <c r="CW48" s="28">
        <f t="shared" si="40"/>
        <v>137324098.26000002</v>
      </c>
      <c r="CX48" s="28">
        <f t="shared" si="40"/>
        <v>94782665.39623751</v>
      </c>
      <c r="CY48" s="28">
        <f t="shared" si="40"/>
        <v>97178333.77700195</v>
      </c>
      <c r="CZ48" s="28">
        <f t="shared" si="40"/>
        <v>127967310.15</v>
      </c>
      <c r="DA48" s="28">
        <f t="shared" si="40"/>
        <v>91564071.59916729</v>
      </c>
      <c r="DB48" s="28">
        <f t="shared" si="40"/>
        <v>93469119.60524637</v>
      </c>
      <c r="DC48" s="28">
        <f t="shared" si="40"/>
        <v>150853380.04999998</v>
      </c>
      <c r="DD48" s="28">
        <f t="shared" si="40"/>
        <v>103766819.80977231</v>
      </c>
      <c r="DE48" s="28">
        <f t="shared" si="40"/>
        <v>109353799.44261192</v>
      </c>
      <c r="DF48" s="28">
        <f t="shared" si="40"/>
        <v>133226461.33000001</v>
      </c>
      <c r="DG48" s="28">
        <f t="shared" si="40"/>
        <v>81418495.47096507</v>
      </c>
      <c r="DH48" s="28">
        <f>DH49+DH53+DH61+DH62</f>
        <v>84543233.13054097</v>
      </c>
      <c r="DI48" s="28">
        <f aca="true" t="shared" si="41" ref="DI48:DW48">DI49+DI53+DI61+DI62</f>
        <v>141982898.65</v>
      </c>
      <c r="DJ48" s="28">
        <f t="shared" si="41"/>
        <v>83735246.61116998</v>
      </c>
      <c r="DK48" s="28">
        <f t="shared" si="41"/>
        <v>96727987.20380354</v>
      </c>
      <c r="DL48" s="28">
        <f t="shared" si="41"/>
        <v>121658401.48</v>
      </c>
      <c r="DM48" s="28">
        <f t="shared" si="41"/>
        <v>71065717.2653432</v>
      </c>
      <c r="DN48" s="28">
        <f t="shared" si="41"/>
        <v>81138103.53707422</v>
      </c>
      <c r="DO48" s="28">
        <v>159449943.26</v>
      </c>
      <c r="DP48" s="28">
        <v>42277400.78588985</v>
      </c>
      <c r="DQ48" s="28">
        <v>93845907.53409378</v>
      </c>
      <c r="DR48" s="28">
        <v>146640333.51000002</v>
      </c>
      <c r="DS48" s="28">
        <v>71774862.62920716</v>
      </c>
      <c r="DT48" s="28">
        <v>84342379.54778773</v>
      </c>
      <c r="DU48" s="28">
        <f t="shared" si="41"/>
        <v>1525772459.0700002</v>
      </c>
      <c r="DV48" s="28">
        <f t="shared" si="41"/>
        <v>921869320.2801841</v>
      </c>
      <c r="DW48" s="28">
        <f t="shared" si="41"/>
        <v>1038508747.1950805</v>
      </c>
      <c r="DX48" s="28">
        <v>1347917096.35</v>
      </c>
      <c r="DY48" s="28">
        <v>756860714.8885016</v>
      </c>
      <c r="DZ48" s="28">
        <v>881129506.2089561</v>
      </c>
      <c r="EA48" s="47">
        <v>0.1319482950410018</v>
      </c>
      <c r="EB48" s="60">
        <v>0.1786107943011077</v>
      </c>
      <c r="EC48" s="28">
        <v>149493939.77</v>
      </c>
      <c r="ED48" s="28">
        <v>71449742.78694001</v>
      </c>
      <c r="EE48" s="28">
        <v>84689322.09100783</v>
      </c>
      <c r="EF48" s="28">
        <v>91887649.52999999</v>
      </c>
      <c r="EG48" s="28">
        <v>56064827.70825369</v>
      </c>
      <c r="EH48" s="28">
        <v>65536052.23916359</v>
      </c>
      <c r="EI48" s="28">
        <v>176116826.74</v>
      </c>
      <c r="EJ48" s="28">
        <v>87681187.62585711</v>
      </c>
      <c r="EK48" s="28">
        <v>100742403.0634255</v>
      </c>
      <c r="EL48" s="28">
        <v>112219646.21</v>
      </c>
      <c r="EM48" s="28">
        <v>61161985.908257164</v>
      </c>
      <c r="EN48" s="28">
        <v>70699643.2752851</v>
      </c>
      <c r="EO48" s="28">
        <v>161103367.16999996</v>
      </c>
      <c r="EP48" s="28">
        <v>85552022.88117883</v>
      </c>
      <c r="EQ48" s="28">
        <v>97446572.20050175</v>
      </c>
      <c r="ER48" s="28">
        <v>119777598.09999998</v>
      </c>
      <c r="ES48" s="28">
        <v>77041533.17312792</v>
      </c>
      <c r="ET48" s="28">
        <v>86671213.07618323</v>
      </c>
      <c r="EU48" s="28">
        <v>128792520.62</v>
      </c>
      <c r="EV48" s="28">
        <v>83397348.33625971</v>
      </c>
      <c r="EW48" s="28">
        <v>93602048.2989028</v>
      </c>
      <c r="EX48" s="28">
        <v>144021258.92999998</v>
      </c>
      <c r="EY48" s="28">
        <v>79702451.04134408</v>
      </c>
      <c r="EZ48" s="28">
        <v>88770146.27751869</v>
      </c>
      <c r="FA48" s="28">
        <v>144350371.14999998</v>
      </c>
      <c r="FB48" s="28">
        <v>95733703.52121684</v>
      </c>
      <c r="FC48" s="28">
        <v>99907104.09903638</v>
      </c>
      <c r="FD48" s="28">
        <v>140182489.97</v>
      </c>
      <c r="FE48" s="28">
        <v>84741747.77913456</v>
      </c>
      <c r="FF48" s="28">
        <v>96398989.05139971</v>
      </c>
      <c r="FG48" s="28">
        <v>143939614.42</v>
      </c>
      <c r="FH48" s="28">
        <v>65913467.89487679</v>
      </c>
      <c r="FI48" s="28">
        <v>74608371.24177776</v>
      </c>
      <c r="FJ48" s="28">
        <v>161964425.63000003</v>
      </c>
      <c r="FK48" s="28">
        <v>76674302.4700004</v>
      </c>
      <c r="FL48" s="28">
        <v>87381482.98375466</v>
      </c>
    </row>
    <row r="49" spans="1:174" ht="15">
      <c r="A49" s="15">
        <v>3100</v>
      </c>
      <c r="B49" s="23" t="s">
        <v>46</v>
      </c>
      <c r="C49" s="24">
        <v>49687610.52</v>
      </c>
      <c r="D49" s="24">
        <v>14871317.390598718</v>
      </c>
      <c r="E49" s="24">
        <v>19728244.6045055</v>
      </c>
      <c r="F49" s="24">
        <v>43942208.69</v>
      </c>
      <c r="G49" s="24">
        <v>12931685.321078278</v>
      </c>
      <c r="H49" s="24">
        <v>16171131.76500895</v>
      </c>
      <c r="I49" s="24">
        <v>33077533.87</v>
      </c>
      <c r="J49" s="24">
        <v>11202556.092897339</v>
      </c>
      <c r="K49" s="24">
        <v>13238179.43168708</v>
      </c>
      <c r="L49" s="24">
        <v>12892981.37</v>
      </c>
      <c r="M49" s="24">
        <v>4903953.3165366</v>
      </c>
      <c r="N49" s="24">
        <v>6117816.777682414</v>
      </c>
      <c r="O49" s="24">
        <v>16757642.5</v>
      </c>
      <c r="P49" s="24">
        <v>5887063.869285344</v>
      </c>
      <c r="Q49" s="24">
        <v>7127422.725497723</v>
      </c>
      <c r="R49" s="24">
        <v>62878857.3</v>
      </c>
      <c r="S49" s="24">
        <v>17806390.977643304</v>
      </c>
      <c r="T49" s="24">
        <v>25019398.462904558</v>
      </c>
      <c r="U49" s="24">
        <v>80106513.84</v>
      </c>
      <c r="V49" s="24">
        <v>16105632.2377395</v>
      </c>
      <c r="W49" s="24">
        <v>21115043.92877832</v>
      </c>
      <c r="X49" s="24">
        <v>102614486.27</v>
      </c>
      <c r="Y49" s="24">
        <v>19842666.57641133</v>
      </c>
      <c r="Z49" s="24">
        <v>26296671.650858514</v>
      </c>
      <c r="AA49" s="24">
        <v>97598851.85000001</v>
      </c>
      <c r="AB49" s="24">
        <v>17180746.997117475</v>
      </c>
      <c r="AC49" s="24">
        <v>23050798.866933055</v>
      </c>
      <c r="AD49" s="24">
        <v>61199966.58</v>
      </c>
      <c r="AE49" s="24">
        <v>13988656.762030194</v>
      </c>
      <c r="AF49" s="24">
        <v>17416917.606080163</v>
      </c>
      <c r="AG49" s="24">
        <v>51775187.42</v>
      </c>
      <c r="AH49" s="24">
        <v>13989328.480124636</v>
      </c>
      <c r="AI49" s="24">
        <v>16663055.433966171</v>
      </c>
      <c r="AJ49" s="24">
        <v>114464394.10000001</v>
      </c>
      <c r="AK49" s="24">
        <v>17113330.816403072</v>
      </c>
      <c r="AL49" s="24">
        <v>22581664.555798262</v>
      </c>
      <c r="AM49" s="24">
        <v>726996234.3100001</v>
      </c>
      <c r="AN49" s="24">
        <v>165823328.8378658</v>
      </c>
      <c r="AO49" s="24">
        <v>214526345.80970073</v>
      </c>
      <c r="AP49" s="25">
        <v>544270306.68</v>
      </c>
      <c r="AQ49" s="25">
        <v>169389012.283691</v>
      </c>
      <c r="AR49" s="25">
        <v>214098937.23897123</v>
      </c>
      <c r="AS49" s="24">
        <f aca="true" t="shared" si="42" ref="AS49:BA49">SUM(AS50:AS52)</f>
        <v>32705385.58</v>
      </c>
      <c r="AT49" s="24">
        <f t="shared" si="42"/>
        <v>10379517.19940871</v>
      </c>
      <c r="AU49" s="24">
        <f t="shared" si="42"/>
        <v>12158955.901324872</v>
      </c>
      <c r="AV49" s="24">
        <f t="shared" si="42"/>
        <v>38147463.28</v>
      </c>
      <c r="AW49" s="24">
        <f t="shared" si="42"/>
        <v>12301167.39310119</v>
      </c>
      <c r="AX49" s="24">
        <f t="shared" si="42"/>
        <v>12343846.273945456</v>
      </c>
      <c r="AY49" s="24">
        <f t="shared" si="42"/>
        <v>36370382.62</v>
      </c>
      <c r="AZ49" s="24">
        <f t="shared" si="42"/>
        <v>11143467.164337058</v>
      </c>
      <c r="BA49" s="24">
        <f t="shared" si="42"/>
        <v>13017602.005184103</v>
      </c>
      <c r="BB49" s="24">
        <f aca="true" t="shared" si="43" ref="BB49:CE49">SUM(BB50:BB52)</f>
        <v>41520559.82</v>
      </c>
      <c r="BC49" s="24">
        <f t="shared" si="43"/>
        <v>13008097.691532958</v>
      </c>
      <c r="BD49" s="24">
        <f t="shared" si="43"/>
        <v>15428666.067983039</v>
      </c>
      <c r="BE49" s="24">
        <f t="shared" si="43"/>
        <v>51635023.9</v>
      </c>
      <c r="BF49" s="24">
        <f t="shared" si="43"/>
        <v>15710313.196427487</v>
      </c>
      <c r="BG49" s="24">
        <f t="shared" si="43"/>
        <v>19865646.118202347</v>
      </c>
      <c r="BH49" s="24">
        <f t="shared" si="43"/>
        <v>54562583.60999999</v>
      </c>
      <c r="BI49" s="24">
        <f t="shared" si="43"/>
        <v>16387412.011142042</v>
      </c>
      <c r="BJ49" s="24">
        <f t="shared" si="43"/>
        <v>20792677.88265624</v>
      </c>
      <c r="BK49" s="24">
        <f t="shared" si="43"/>
        <v>60085373.98</v>
      </c>
      <c r="BL49" s="24">
        <f t="shared" si="43"/>
        <v>18014200.573799506</v>
      </c>
      <c r="BM49" s="24">
        <f t="shared" si="43"/>
        <v>22884460.943727497</v>
      </c>
      <c r="BN49" s="24">
        <f t="shared" si="43"/>
        <v>52451214.78</v>
      </c>
      <c r="BO49" s="24">
        <f t="shared" si="43"/>
        <v>16186490.044292416</v>
      </c>
      <c r="BP49" s="24">
        <f t="shared" si="43"/>
        <v>20410655.40724855</v>
      </c>
      <c r="BQ49" s="24">
        <f t="shared" si="43"/>
        <v>67475652.09</v>
      </c>
      <c r="BR49" s="24">
        <f t="shared" si="43"/>
        <v>19365623.601344097</v>
      </c>
      <c r="BS49" s="24">
        <f t="shared" si="43"/>
        <v>23758430.23850626</v>
      </c>
      <c r="BT49" s="24">
        <f t="shared" si="43"/>
        <v>57127036.010000005</v>
      </c>
      <c r="BU49" s="24">
        <f t="shared" si="43"/>
        <v>15522541.750659864</v>
      </c>
      <c r="BV49" s="24">
        <f t="shared" si="43"/>
        <v>19317937.738692265</v>
      </c>
      <c r="BW49" s="24">
        <f t="shared" si="43"/>
        <v>101105848.37</v>
      </c>
      <c r="BX49" s="24">
        <f t="shared" si="43"/>
        <v>18487238.677710015</v>
      </c>
      <c r="BY49" s="24">
        <f t="shared" si="43"/>
        <v>25128296.169808242</v>
      </c>
      <c r="BZ49" s="24">
        <f t="shared" si="43"/>
        <v>53244228.78</v>
      </c>
      <c r="CA49" s="24">
        <f t="shared" si="43"/>
        <v>15811133.14726099</v>
      </c>
      <c r="CB49" s="24">
        <f t="shared" si="43"/>
        <v>19184857.8868688</v>
      </c>
      <c r="CC49" s="52">
        <f t="shared" si="43"/>
        <v>646430752.8199999</v>
      </c>
      <c r="CD49" s="52">
        <f t="shared" si="43"/>
        <v>182317202.45101634</v>
      </c>
      <c r="CE49" s="52">
        <f t="shared" si="43"/>
        <v>224292032.6341477</v>
      </c>
      <c r="CF49" s="53">
        <v>726996234.3100001</v>
      </c>
      <c r="CG49" s="53">
        <v>165823328.8378658</v>
      </c>
      <c r="CH49" s="53">
        <v>214526345.80970073</v>
      </c>
      <c r="CI49" s="48">
        <f t="shared" si="4"/>
        <v>-0.11081966822904621</v>
      </c>
      <c r="CJ49" s="54">
        <f t="shared" si="8"/>
        <v>0.045522086285429086</v>
      </c>
      <c r="CK49" s="24">
        <f>SUM(CK50:CK52)</f>
        <v>46700860.120000005</v>
      </c>
      <c r="CL49" s="24">
        <f aca="true" t="shared" si="44" ref="CL49:DG49">SUM(CL50:CL52)</f>
        <v>15443212.534722488</v>
      </c>
      <c r="CM49" s="24">
        <f t="shared" si="44"/>
        <v>15698390.35266427</v>
      </c>
      <c r="CN49" s="24">
        <f t="shared" si="44"/>
        <v>44201467.79</v>
      </c>
      <c r="CO49" s="24">
        <f t="shared" si="44"/>
        <v>15493186.387945056</v>
      </c>
      <c r="CP49" s="24">
        <f t="shared" si="44"/>
        <v>16869485.215275235</v>
      </c>
      <c r="CQ49" s="24">
        <f t="shared" si="44"/>
        <v>49901515.47</v>
      </c>
      <c r="CR49" s="24">
        <f t="shared" si="44"/>
        <v>16225892.278471686</v>
      </c>
      <c r="CS49" s="24">
        <f t="shared" si="44"/>
        <v>17145156.9217572</v>
      </c>
      <c r="CT49" s="24">
        <f t="shared" si="44"/>
        <v>47749665.599999994</v>
      </c>
      <c r="CU49" s="24">
        <f t="shared" si="44"/>
        <v>15719758.7807292</v>
      </c>
      <c r="CV49" s="24">
        <f t="shared" si="44"/>
        <v>16409635.279694345</v>
      </c>
      <c r="CW49" s="24">
        <f t="shared" si="44"/>
        <v>52196138.42</v>
      </c>
      <c r="CX49" s="24">
        <f t="shared" si="44"/>
        <v>16409884.91392868</v>
      </c>
      <c r="CY49" s="24">
        <f t="shared" si="44"/>
        <v>17296445.176285088</v>
      </c>
      <c r="CZ49" s="24">
        <f t="shared" si="44"/>
        <v>65929268.25999999</v>
      </c>
      <c r="DA49" s="24">
        <f t="shared" si="44"/>
        <v>18834795.68549702</v>
      </c>
      <c r="DB49" s="24">
        <f t="shared" si="44"/>
        <v>19636396.996540148</v>
      </c>
      <c r="DC49" s="24">
        <f t="shared" si="44"/>
        <v>63582861.17</v>
      </c>
      <c r="DD49" s="24">
        <f t="shared" si="44"/>
        <v>18380457.177652214</v>
      </c>
      <c r="DE49" s="24">
        <f t="shared" si="44"/>
        <v>20675300.486234315</v>
      </c>
      <c r="DF49" s="24">
        <f t="shared" si="44"/>
        <v>80885988.36</v>
      </c>
      <c r="DG49" s="24">
        <f t="shared" si="44"/>
        <v>24847053.034898147</v>
      </c>
      <c r="DH49" s="24">
        <f>SUM(DH50:DH52)</f>
        <v>26446299.245546885</v>
      </c>
      <c r="DI49" s="24">
        <f aca="true" t="shared" si="45" ref="DI49:DW49">SUM(DI50:DI52)</f>
        <v>73917679.16</v>
      </c>
      <c r="DJ49" s="24">
        <f t="shared" si="45"/>
        <v>16986082.999980744</v>
      </c>
      <c r="DK49" s="24">
        <f t="shared" si="45"/>
        <v>21274738.3831584</v>
      </c>
      <c r="DL49" s="24">
        <f t="shared" si="45"/>
        <v>62239499.760000005</v>
      </c>
      <c r="DM49" s="24">
        <f t="shared" si="45"/>
        <v>16790249.976705488</v>
      </c>
      <c r="DN49" s="24">
        <f t="shared" si="45"/>
        <v>20753263.716363538</v>
      </c>
      <c r="DO49" s="24">
        <v>92352209.22</v>
      </c>
      <c r="DP49" s="24">
        <v>20539225.361807324</v>
      </c>
      <c r="DQ49" s="24">
        <v>25516155.63845839</v>
      </c>
      <c r="DR49" s="24">
        <v>72766427.13</v>
      </c>
      <c r="DS49" s="24">
        <v>17153839.66368248</v>
      </c>
      <c r="DT49" s="24">
        <v>21723669.36548614</v>
      </c>
      <c r="DU49" s="24">
        <f t="shared" si="45"/>
        <v>752423580.46</v>
      </c>
      <c r="DV49" s="24">
        <f t="shared" si="45"/>
        <v>212823638.7960205</v>
      </c>
      <c r="DW49" s="24">
        <f t="shared" si="45"/>
        <v>239444936.77746397</v>
      </c>
      <c r="DX49" s="24">
        <v>646430752.8199999</v>
      </c>
      <c r="DY49" s="24">
        <v>182317202.45101634</v>
      </c>
      <c r="DZ49" s="24">
        <v>224292032.6341477</v>
      </c>
      <c r="EA49" s="48">
        <v>0.1639662518802134</v>
      </c>
      <c r="EB49" s="54">
        <v>0.06755881591225665</v>
      </c>
      <c r="EC49" s="24">
        <v>73842370.2</v>
      </c>
      <c r="ED49" s="24">
        <v>18127392.58048799</v>
      </c>
      <c r="EE49" s="24">
        <v>23083456.39471364</v>
      </c>
      <c r="EF49" s="24">
        <v>42690487.15</v>
      </c>
      <c r="EG49" s="24">
        <v>17028482.183933824</v>
      </c>
      <c r="EH49" s="24">
        <v>20765400.917518377</v>
      </c>
      <c r="EI49" s="24">
        <v>94175092.15</v>
      </c>
      <c r="EJ49" s="24">
        <v>21279165.102268573</v>
      </c>
      <c r="EK49" s="24">
        <v>25309912.76306624</v>
      </c>
      <c r="EL49" s="24">
        <v>49522811.35</v>
      </c>
      <c r="EM49" s="24">
        <v>14312317.926478995</v>
      </c>
      <c r="EN49" s="24">
        <v>17742138.886483658</v>
      </c>
      <c r="EO49" s="24">
        <v>85085071.22</v>
      </c>
      <c r="EP49" s="24">
        <v>23572486.923967786</v>
      </c>
      <c r="EQ49" s="24">
        <v>27523965.695697315</v>
      </c>
      <c r="ER49" s="24">
        <v>51623017.88</v>
      </c>
      <c r="ES49" s="24">
        <v>20235313.976125717</v>
      </c>
      <c r="ET49" s="24">
        <v>23484244.136182893</v>
      </c>
      <c r="EU49" s="24">
        <v>55679105.42000001</v>
      </c>
      <c r="EV49" s="24">
        <v>26099672.906572323</v>
      </c>
      <c r="EW49" s="24">
        <v>30008134.834843613</v>
      </c>
      <c r="EX49" s="24">
        <v>96974474.80999999</v>
      </c>
      <c r="EY49" s="24">
        <v>22282703.127185926</v>
      </c>
      <c r="EZ49" s="24">
        <v>26062369.83557844</v>
      </c>
      <c r="FA49" s="24">
        <v>55354069.75999999</v>
      </c>
      <c r="FB49" s="24">
        <v>28500875.206990104</v>
      </c>
      <c r="FC49" s="24">
        <v>30946910.404238567</v>
      </c>
      <c r="FD49" s="24">
        <v>56972808.92</v>
      </c>
      <c r="FE49" s="24">
        <v>23042008.142088566</v>
      </c>
      <c r="FF49" s="24">
        <v>26738544.552785456</v>
      </c>
      <c r="FG49" s="24">
        <v>85092836.99</v>
      </c>
      <c r="FH49" s="24">
        <v>18717570.48141699</v>
      </c>
      <c r="FI49" s="24">
        <v>21806860.72917179</v>
      </c>
      <c r="FJ49" s="24">
        <v>75620622.73</v>
      </c>
      <c r="FK49" s="24">
        <v>18794521.449102417</v>
      </c>
      <c r="FL49" s="24">
        <v>21906776.894247804</v>
      </c>
      <c r="FM49" s="20"/>
      <c r="FN49" s="20"/>
      <c r="FO49" s="20"/>
      <c r="FP49" s="20"/>
      <c r="FQ49" s="20"/>
      <c r="FR49" s="20"/>
    </row>
    <row r="50" spans="1:174" ht="15">
      <c r="A50" s="17">
        <v>3101</v>
      </c>
      <c r="B50" s="17" t="s">
        <v>47</v>
      </c>
      <c r="C50" s="18">
        <v>32637553.04</v>
      </c>
      <c r="D50" s="18">
        <v>2802731.6451659244</v>
      </c>
      <c r="E50" s="18">
        <v>4199135.128885595</v>
      </c>
      <c r="F50" s="18">
        <v>25018132.04</v>
      </c>
      <c r="G50" s="18">
        <v>2160106.5773998173</v>
      </c>
      <c r="H50" s="18">
        <v>2894597.7222078545</v>
      </c>
      <c r="I50" s="18">
        <v>19590325</v>
      </c>
      <c r="J50" s="18">
        <v>1674890.04281933</v>
      </c>
      <c r="K50" s="18">
        <v>2246199.8548351363</v>
      </c>
      <c r="L50" s="18">
        <v>6878750</v>
      </c>
      <c r="M50" s="18">
        <v>594411.5436901033</v>
      </c>
      <c r="N50" s="18">
        <v>888992.9417850154</v>
      </c>
      <c r="O50" s="18">
        <v>8621486.9</v>
      </c>
      <c r="P50" s="18">
        <v>754324.8354489655</v>
      </c>
      <c r="Q50" s="18">
        <v>1234186.212682305</v>
      </c>
      <c r="R50" s="31">
        <v>44909250</v>
      </c>
      <c r="S50" s="18">
        <v>5761838.760512782</v>
      </c>
      <c r="T50" s="18">
        <v>11326381.250542613</v>
      </c>
      <c r="U50" s="18">
        <v>62207739</v>
      </c>
      <c r="V50" s="18">
        <v>5105414.1537940875</v>
      </c>
      <c r="W50" s="18">
        <v>8610495.506539568</v>
      </c>
      <c r="X50" s="18">
        <v>76608277</v>
      </c>
      <c r="Y50" s="18">
        <v>6287729.838729435</v>
      </c>
      <c r="Z50" s="18">
        <v>10559548.27288855</v>
      </c>
      <c r="AA50" s="18">
        <v>81303202</v>
      </c>
      <c r="AB50" s="18">
        <v>6713801.575435189</v>
      </c>
      <c r="AC50" s="18">
        <v>11203870.646573532</v>
      </c>
      <c r="AD50" s="18">
        <v>44449493</v>
      </c>
      <c r="AE50" s="18">
        <v>3584784.9638417494</v>
      </c>
      <c r="AF50" s="18">
        <v>5675241.699302446</v>
      </c>
      <c r="AG50" s="18">
        <v>34476256</v>
      </c>
      <c r="AH50" s="18">
        <v>2923190.050257759</v>
      </c>
      <c r="AI50" s="18">
        <v>4315959.092099543</v>
      </c>
      <c r="AJ50" s="18">
        <v>96909555</v>
      </c>
      <c r="AK50" s="18">
        <v>5733580.374653547</v>
      </c>
      <c r="AL50" s="18">
        <v>9825798.806192366</v>
      </c>
      <c r="AM50" s="18">
        <v>533610018.98</v>
      </c>
      <c r="AN50" s="18">
        <v>44096804.36174869</v>
      </c>
      <c r="AO50" s="18">
        <v>72980407.13453452</v>
      </c>
      <c r="AP50" s="19">
        <v>384356199</v>
      </c>
      <c r="AQ50" s="19">
        <v>34488488.500285976</v>
      </c>
      <c r="AR50" s="19">
        <v>51043420.722638346</v>
      </c>
      <c r="AS50" s="18">
        <v>22378870</v>
      </c>
      <c r="AT50" s="18">
        <v>1852952.101038382</v>
      </c>
      <c r="AU50" s="18">
        <v>2754834.573336062</v>
      </c>
      <c r="AV50" s="18">
        <v>25387520</v>
      </c>
      <c r="AW50" s="18">
        <v>2143255.0971381078</v>
      </c>
      <c r="AX50" s="18">
        <v>2144676.9913735157</v>
      </c>
      <c r="AY50" s="18">
        <v>22929342</v>
      </c>
      <c r="AZ50" s="18">
        <v>1929205.686724813</v>
      </c>
      <c r="BA50" s="18">
        <v>2848949.5660487325</v>
      </c>
      <c r="BB50" s="18">
        <v>26979500</v>
      </c>
      <c r="BC50" s="18">
        <v>2262041.0435482888</v>
      </c>
      <c r="BD50" s="18">
        <v>3343177.0485229054</v>
      </c>
      <c r="BE50" s="18">
        <v>32140050</v>
      </c>
      <c r="BF50" s="18">
        <v>2583443.0316664292</v>
      </c>
      <c r="BG50" s="18">
        <v>3822854.8954082145</v>
      </c>
      <c r="BH50" s="18">
        <v>34482552</v>
      </c>
      <c r="BI50" s="18">
        <v>2774794.7849369524</v>
      </c>
      <c r="BJ50" s="18">
        <v>4141233.2798995683</v>
      </c>
      <c r="BK50" s="18">
        <v>36923581</v>
      </c>
      <c r="BL50" s="18">
        <v>2980476.1244083494</v>
      </c>
      <c r="BM50" s="18">
        <v>4436378.806950119</v>
      </c>
      <c r="BN50" s="18">
        <v>32895932.2</v>
      </c>
      <c r="BO50" s="18">
        <v>2768199.218332408</v>
      </c>
      <c r="BP50" s="18">
        <v>4064175.0771622676</v>
      </c>
      <c r="BQ50" s="18">
        <v>45527839</v>
      </c>
      <c r="BR50" s="18">
        <v>3564540.9521663277</v>
      </c>
      <c r="BS50" s="57">
        <v>5346347.81022697</v>
      </c>
      <c r="BT50" s="57">
        <v>36420200</v>
      </c>
      <c r="BU50" s="57">
        <v>2908154.64755049</v>
      </c>
      <c r="BV50" s="57">
        <v>4328276.102469507</v>
      </c>
      <c r="BW50" s="57">
        <v>83791440</v>
      </c>
      <c r="BX50" s="57">
        <v>5212383.148266143</v>
      </c>
      <c r="BY50" s="57">
        <v>9652296.34994271</v>
      </c>
      <c r="BZ50" s="18">
        <v>36681995</v>
      </c>
      <c r="CA50" s="18">
        <v>3085371.1912597576</v>
      </c>
      <c r="CB50" s="57">
        <v>4499604.817478501</v>
      </c>
      <c r="CC50" s="49">
        <f>AS50+AV50+AY50+BB50+BE50+BH50+BK50+BN50+BQ50+BT50+BW50+BZ50</f>
        <v>436538821.2</v>
      </c>
      <c r="CD50" s="49">
        <f aca="true" t="shared" si="46" ref="CD50:CE52">AT50+AW50+AZ50+BC50+BF50+BI50+BL50+BO50+BR50+BU50+BX50+CA50</f>
        <v>34064817.02703645</v>
      </c>
      <c r="CE50" s="49">
        <f t="shared" si="46"/>
        <v>51382805.31881907</v>
      </c>
      <c r="CF50" s="50">
        <v>533610018.98</v>
      </c>
      <c r="CG50" s="50">
        <v>44096804.36174869</v>
      </c>
      <c r="CH50" s="50">
        <v>72980407.13453452</v>
      </c>
      <c r="CI50" s="51">
        <f t="shared" si="4"/>
        <v>-0.18191412141314822</v>
      </c>
      <c r="CJ50" s="61">
        <f t="shared" si="8"/>
        <v>-0.2959369872505878</v>
      </c>
      <c r="CK50" s="18">
        <v>30776400</v>
      </c>
      <c r="CL50" s="18">
        <v>2694005.8517049723</v>
      </c>
      <c r="CM50" s="18">
        <v>2694018.854582856</v>
      </c>
      <c r="CN50" s="18">
        <v>28658705</v>
      </c>
      <c r="CO50" s="18">
        <v>2481481.651741784</v>
      </c>
      <c r="CP50" s="18">
        <v>2483027.2770092385</v>
      </c>
      <c r="CQ50" s="18">
        <v>32757960</v>
      </c>
      <c r="CR50" s="18">
        <v>2877349.2991064936</v>
      </c>
      <c r="CS50" s="18">
        <v>2877531.024976502</v>
      </c>
      <c r="CT50" s="18">
        <v>31350350</v>
      </c>
      <c r="CU50" s="18">
        <v>2810860.034056912</v>
      </c>
      <c r="CV50" s="18">
        <v>2810972.700520859</v>
      </c>
      <c r="CW50" s="18">
        <v>35148368</v>
      </c>
      <c r="CX50" s="18">
        <v>3442643.4712818153</v>
      </c>
      <c r="CY50" s="18">
        <v>3600243.08194843</v>
      </c>
      <c r="CZ50" s="18">
        <v>47503400</v>
      </c>
      <c r="DA50" s="18">
        <v>4173036.0145234913</v>
      </c>
      <c r="DB50" s="18">
        <v>4179604.9854960567</v>
      </c>
      <c r="DC50" s="18">
        <v>43151161</v>
      </c>
      <c r="DD50" s="18">
        <v>3789576.1403721143</v>
      </c>
      <c r="DE50" s="18">
        <v>4145790.455087171</v>
      </c>
      <c r="DF50" s="18">
        <v>54590060</v>
      </c>
      <c r="DG50" s="18">
        <v>4700464.400015507</v>
      </c>
      <c r="DH50" s="18">
        <v>4703647.09650534</v>
      </c>
      <c r="DI50" s="18">
        <v>55821528.5</v>
      </c>
      <c r="DJ50" s="18">
        <v>4895714.999980742</v>
      </c>
      <c r="DK50" s="18">
        <v>6853812.310572941</v>
      </c>
      <c r="DL50" s="18">
        <v>44869900</v>
      </c>
      <c r="DM50" s="18">
        <v>3929365.6819668366</v>
      </c>
      <c r="DN50" s="18">
        <v>5612026.8032685</v>
      </c>
      <c r="DO50" s="18">
        <v>75305230</v>
      </c>
      <c r="DP50" s="18">
        <v>5991806.178768351</v>
      </c>
      <c r="DQ50" s="18">
        <v>8150575.126600299</v>
      </c>
      <c r="DR50" s="18">
        <v>54559111</v>
      </c>
      <c r="DS50" s="18">
        <v>4770195.814927195</v>
      </c>
      <c r="DT50" s="18">
        <v>6855836.355528416</v>
      </c>
      <c r="DU50" s="18">
        <f aca="true" t="shared" si="47" ref="DU50:DW52">CK50+CN50+CQ50+CT50+CW50+CZ50+DC50+DF50+DI50+DL50+DO50+DR50</f>
        <v>534492173.5</v>
      </c>
      <c r="DV50" s="18">
        <f t="shared" si="47"/>
        <v>46556499.53844622</v>
      </c>
      <c r="DW50" s="18">
        <f t="shared" si="47"/>
        <v>54967086.0720966</v>
      </c>
      <c r="DX50" s="18">
        <v>436538821.2</v>
      </c>
      <c r="DY50" s="18">
        <v>34064817.02703645</v>
      </c>
      <c r="DZ50" s="18">
        <v>51382805.31881907</v>
      </c>
      <c r="EA50" s="51">
        <v>0.2243863490324558</v>
      </c>
      <c r="EB50" s="61">
        <v>0.06975642398342896</v>
      </c>
      <c r="EC50" s="18">
        <v>52032201.22</v>
      </c>
      <c r="ED50" s="18">
        <v>5018601.232883832</v>
      </c>
      <c r="EE50" s="18">
        <v>6977406.250814393</v>
      </c>
      <c r="EF50" s="18">
        <v>26768065</v>
      </c>
      <c r="EG50" s="18">
        <v>2509197.244898897</v>
      </c>
      <c r="EH50" s="18">
        <v>3497269.1572242645</v>
      </c>
      <c r="EI50" s="18">
        <v>75493792</v>
      </c>
      <c r="EJ50" s="18">
        <v>5455292.797295571</v>
      </c>
      <c r="EK50" s="18">
        <v>6891331.531703625</v>
      </c>
      <c r="EL50" s="18">
        <v>36287886.5</v>
      </c>
      <c r="EM50" s="18">
        <v>3390352.1699017156</v>
      </c>
      <c r="EN50" s="18">
        <v>4727613.566571051</v>
      </c>
      <c r="EO50" s="18">
        <v>67284001</v>
      </c>
      <c r="EP50" s="18">
        <v>5410455.216176598</v>
      </c>
      <c r="EQ50" s="18">
        <v>6952644.226751994</v>
      </c>
      <c r="ER50" s="18">
        <v>34202010</v>
      </c>
      <c r="ES50" s="18">
        <v>3419693.373181961</v>
      </c>
      <c r="ET50" s="18">
        <v>4648650.727634194</v>
      </c>
      <c r="EU50" s="18">
        <v>32659354</v>
      </c>
      <c r="EV50" s="18">
        <v>3421261.89665637</v>
      </c>
      <c r="EW50" s="18">
        <v>4527742.664071707</v>
      </c>
      <c r="EX50" s="18">
        <v>71971456</v>
      </c>
      <c r="EY50" s="18">
        <v>5239246.180160107</v>
      </c>
      <c r="EZ50" s="18">
        <v>6440828.380849604</v>
      </c>
      <c r="FA50" s="18">
        <v>32939651.85</v>
      </c>
      <c r="FB50" s="18">
        <v>3344183.3524235147</v>
      </c>
      <c r="FC50" s="18">
        <v>3358571.1726220073</v>
      </c>
      <c r="FD50" s="18">
        <v>36339455</v>
      </c>
      <c r="FE50" s="18">
        <v>3434500.5506338947</v>
      </c>
      <c r="FF50" s="18">
        <v>4669402.799023762</v>
      </c>
      <c r="FG50" s="18">
        <v>64645990</v>
      </c>
      <c r="FH50" s="18">
        <v>4346625.778673258</v>
      </c>
      <c r="FI50" s="18">
        <v>5328366.876198878</v>
      </c>
      <c r="FJ50" s="18">
        <v>57604100</v>
      </c>
      <c r="FK50" s="18">
        <v>4516703.058549951</v>
      </c>
      <c r="FL50" s="18">
        <v>5590129.464040569</v>
      </c>
      <c r="FM50" s="20"/>
      <c r="FN50" s="20"/>
      <c r="FO50" s="20"/>
      <c r="FP50" s="20"/>
      <c r="FQ50" s="20"/>
      <c r="FR50" s="20"/>
    </row>
    <row r="51" spans="1:168" s="20" customFormat="1" ht="15">
      <c r="A51" s="17">
        <v>3102</v>
      </c>
      <c r="B51" s="17" t="s">
        <v>48</v>
      </c>
      <c r="C51" s="18">
        <v>5911307.6</v>
      </c>
      <c r="D51" s="18">
        <v>6800536.156311148</v>
      </c>
      <c r="E51" s="18">
        <v>8720045.841512924</v>
      </c>
      <c r="F51" s="18">
        <v>7001008.92</v>
      </c>
      <c r="G51" s="18">
        <v>5501060.572808205</v>
      </c>
      <c r="H51" s="18">
        <v>6429295.257496392</v>
      </c>
      <c r="I51" s="18">
        <v>5497637.550000001</v>
      </c>
      <c r="J51" s="18">
        <v>5281568.37422126</v>
      </c>
      <c r="K51" s="18">
        <v>5946397.300471158</v>
      </c>
      <c r="L51" s="18">
        <v>1795773.6</v>
      </c>
      <c r="M51" s="18">
        <v>2093787.924385919</v>
      </c>
      <c r="N51" s="18">
        <v>2392913.7607685747</v>
      </c>
      <c r="O51" s="18">
        <v>2948485.45</v>
      </c>
      <c r="P51" s="18">
        <v>3151510.344432583</v>
      </c>
      <c r="Q51" s="18">
        <v>3564263.758470188</v>
      </c>
      <c r="R51" s="18">
        <v>9225687.940000001</v>
      </c>
      <c r="S51" s="18">
        <v>8422777.30788312</v>
      </c>
      <c r="T51" s="18">
        <v>9426160.993574183</v>
      </c>
      <c r="U51" s="18">
        <v>9222261.46</v>
      </c>
      <c r="V51" s="18">
        <v>8036647.712292166</v>
      </c>
      <c r="W51" s="18">
        <v>8921624.851678228</v>
      </c>
      <c r="X51" s="18">
        <v>10968932.989999998</v>
      </c>
      <c r="Y51" s="18">
        <v>9085147.503421403</v>
      </c>
      <c r="Z51" s="18">
        <v>10425199.880895056</v>
      </c>
      <c r="AA51" s="18">
        <v>8823317.51</v>
      </c>
      <c r="AB51" s="18">
        <v>7569072.203666149</v>
      </c>
      <c r="AC51" s="18">
        <v>8426341.863365373</v>
      </c>
      <c r="AD51" s="18">
        <v>6299131.529999999</v>
      </c>
      <c r="AE51" s="18">
        <v>6914975.299708486</v>
      </c>
      <c r="AF51" s="18">
        <v>7619592.044560123</v>
      </c>
      <c r="AG51" s="18">
        <v>7411781.240000001</v>
      </c>
      <c r="AH51" s="18">
        <v>6480069.172108238</v>
      </c>
      <c r="AI51" s="18">
        <v>7068355.570474732</v>
      </c>
      <c r="AJ51" s="18">
        <v>7106878.33</v>
      </c>
      <c r="AK51" s="18">
        <v>6874525.426129512</v>
      </c>
      <c r="AL51" s="18">
        <v>7550060.474380505</v>
      </c>
      <c r="AM51" s="18">
        <v>82212204.11999999</v>
      </c>
      <c r="AN51" s="18">
        <v>76211677.99736819</v>
      </c>
      <c r="AO51" s="18">
        <v>86490251.59764744</v>
      </c>
      <c r="AP51" s="19">
        <v>61666836.8</v>
      </c>
      <c r="AQ51" s="19">
        <v>87613749.6797882</v>
      </c>
      <c r="AR51" s="19">
        <v>100445014.12233421</v>
      </c>
      <c r="AS51" s="18">
        <v>4898360.45</v>
      </c>
      <c r="AT51" s="18">
        <v>5298658.334217107</v>
      </c>
      <c r="AU51" s="18">
        <v>5760982.440074697</v>
      </c>
      <c r="AV51" s="18">
        <v>4829433.779999999</v>
      </c>
      <c r="AW51" s="18">
        <v>6509543.0398000805</v>
      </c>
      <c r="AX51" s="18">
        <v>6524916.1459564995</v>
      </c>
      <c r="AY51" s="18">
        <v>5142778.32</v>
      </c>
      <c r="AZ51" s="18">
        <v>6583208.918138222</v>
      </c>
      <c r="BA51" s="18">
        <v>7109218.418981791</v>
      </c>
      <c r="BB51" s="18">
        <v>6026582.499999999</v>
      </c>
      <c r="BC51" s="18">
        <v>7086148.128259498</v>
      </c>
      <c r="BD51" s="18">
        <v>7830749.256794229</v>
      </c>
      <c r="BE51" s="18">
        <v>7253944.899999999</v>
      </c>
      <c r="BF51" s="18">
        <v>8499768.8956727</v>
      </c>
      <c r="BG51" s="18">
        <v>9869908.934276646</v>
      </c>
      <c r="BH51" s="18">
        <v>7928241.41</v>
      </c>
      <c r="BI51" s="18">
        <v>9288810.984850831</v>
      </c>
      <c r="BJ51" s="18">
        <v>10751736.974706283</v>
      </c>
      <c r="BK51" s="18">
        <v>8698131.689999998</v>
      </c>
      <c r="BL51" s="18">
        <v>9735723.584712168</v>
      </c>
      <c r="BM51" s="18">
        <v>11138229.897194467</v>
      </c>
      <c r="BN51" s="18">
        <v>6192360.24</v>
      </c>
      <c r="BO51" s="18">
        <v>8590122.945462583</v>
      </c>
      <c r="BP51" s="18">
        <v>9802519.136242483</v>
      </c>
      <c r="BQ51" s="18">
        <v>6322646.55</v>
      </c>
      <c r="BR51" s="18">
        <v>8977941.875164565</v>
      </c>
      <c r="BS51" s="18">
        <v>9865174.35851437</v>
      </c>
      <c r="BT51" s="18">
        <v>6846707.600000001</v>
      </c>
      <c r="BU51" s="18">
        <v>7425217.53315337</v>
      </c>
      <c r="BV51" s="18">
        <v>8291024.65604879</v>
      </c>
      <c r="BW51" s="18">
        <v>4596630.91</v>
      </c>
      <c r="BX51" s="18">
        <v>7688896.83412044</v>
      </c>
      <c r="BY51" s="18">
        <v>8546028.574008893</v>
      </c>
      <c r="BZ51" s="18">
        <v>4920983.39</v>
      </c>
      <c r="CA51" s="18">
        <v>8107746.944525448</v>
      </c>
      <c r="CB51" s="57">
        <v>8992733.453209147</v>
      </c>
      <c r="CC51" s="49">
        <f>AS51+AV51+AY51+BB51+BE51+BH51+BK51+BN51+BQ51+BT51+BW51+BZ51</f>
        <v>73656801.74</v>
      </c>
      <c r="CD51" s="49">
        <f t="shared" si="46"/>
        <v>93791788.01807702</v>
      </c>
      <c r="CE51" s="49">
        <f t="shared" si="46"/>
        <v>104483222.2460083</v>
      </c>
      <c r="CF51" s="50">
        <v>82212204.11999999</v>
      </c>
      <c r="CG51" s="50">
        <v>76211677.99736819</v>
      </c>
      <c r="CH51" s="50">
        <v>86490251.59764744</v>
      </c>
      <c r="CI51" s="51">
        <f t="shared" si="4"/>
        <v>-0.10406487055756608</v>
      </c>
      <c r="CJ51" s="61">
        <f t="shared" si="8"/>
        <v>0.20803466652015468</v>
      </c>
      <c r="CK51" s="18">
        <v>4797903.630000001</v>
      </c>
      <c r="CL51" s="18">
        <v>8141548.522320892</v>
      </c>
      <c r="CM51" s="18">
        <v>8274135.917164445</v>
      </c>
      <c r="CN51" s="18">
        <v>4896757.539999999</v>
      </c>
      <c r="CO51" s="18">
        <v>8462391.57057356</v>
      </c>
      <c r="CP51" s="18">
        <v>9142843.552973304</v>
      </c>
      <c r="CQ51" s="18">
        <v>6408828.460000001</v>
      </c>
      <c r="CR51" s="18">
        <v>9101060.606381185</v>
      </c>
      <c r="CS51" s="18">
        <v>9550156.443650475</v>
      </c>
      <c r="CT51" s="18">
        <v>6343601.010000001</v>
      </c>
      <c r="CU51" s="18">
        <v>8671426.636507208</v>
      </c>
      <c r="CV51" s="18">
        <v>8948230.685042225</v>
      </c>
      <c r="CW51" s="18">
        <v>5989904.819999999</v>
      </c>
      <c r="CX51" s="18">
        <v>8823239.375603491</v>
      </c>
      <c r="CY51" s="18">
        <v>9083777.646519044</v>
      </c>
      <c r="CZ51" s="18">
        <v>7328210.41</v>
      </c>
      <c r="DA51" s="18">
        <v>10277309.676974487</v>
      </c>
      <c r="DB51" s="18">
        <v>10635578.175552435</v>
      </c>
      <c r="DC51" s="18">
        <v>6197195.46</v>
      </c>
      <c r="DD51" s="18">
        <v>6877714.20226722</v>
      </c>
      <c r="DE51" s="18">
        <v>7444277.491737466</v>
      </c>
      <c r="DF51" s="18">
        <v>7371970.17</v>
      </c>
      <c r="DG51" s="18">
        <v>8056552.544201728</v>
      </c>
      <c r="DH51" s="18">
        <v>8375081.022154173</v>
      </c>
      <c r="DI51" s="18">
        <v>7379110.93</v>
      </c>
      <c r="DJ51" s="18">
        <v>8339543.495522389</v>
      </c>
      <c r="DK51" s="18">
        <v>9428202.092344727</v>
      </c>
      <c r="DL51" s="18">
        <v>5712916.5200000005</v>
      </c>
      <c r="DM51" s="18">
        <v>7111073.254652207</v>
      </c>
      <c r="DN51" s="18">
        <v>8130455.616099604</v>
      </c>
      <c r="DO51" s="18">
        <v>6552255.610000001</v>
      </c>
      <c r="DP51" s="18">
        <v>9670150.912176972</v>
      </c>
      <c r="DQ51" s="18">
        <v>10753535.485266339</v>
      </c>
      <c r="DR51" s="18">
        <v>6309250.88</v>
      </c>
      <c r="DS51" s="18">
        <v>7817473.401531234</v>
      </c>
      <c r="DT51" s="18">
        <v>8898930.227411928</v>
      </c>
      <c r="DU51" s="18">
        <f t="shared" si="47"/>
        <v>75287905.44000001</v>
      </c>
      <c r="DV51" s="18">
        <f t="shared" si="47"/>
        <v>101349484.19871257</v>
      </c>
      <c r="DW51" s="18">
        <f t="shared" si="47"/>
        <v>108665204.35591617</v>
      </c>
      <c r="DX51" s="18">
        <v>73656801.74</v>
      </c>
      <c r="DY51" s="18">
        <v>93791788.01807702</v>
      </c>
      <c r="DZ51" s="18">
        <v>104483222.2460083</v>
      </c>
      <c r="EA51" s="51">
        <v>0.02214464464201993</v>
      </c>
      <c r="EB51" s="61">
        <v>0.04002539374275127</v>
      </c>
      <c r="EC51" s="18">
        <v>8175797.170000001</v>
      </c>
      <c r="ED51" s="18">
        <v>7597795.367957009</v>
      </c>
      <c r="EE51" s="18">
        <v>8914046.800341532</v>
      </c>
      <c r="EF51" s="18">
        <v>5898993.689999997</v>
      </c>
      <c r="EG51" s="18">
        <v>7994966.73336397</v>
      </c>
      <c r="EH51" s="18">
        <v>9156659.693998162</v>
      </c>
      <c r="EI51" s="18">
        <v>6120019.969999999</v>
      </c>
      <c r="EJ51" s="18">
        <v>8441924.788241293</v>
      </c>
      <c r="EK51" s="18">
        <v>9470985.579482468</v>
      </c>
      <c r="EL51" s="18">
        <v>5185449.31</v>
      </c>
      <c r="EM51" s="18">
        <v>5482755.848934889</v>
      </c>
      <c r="EN51" s="18">
        <v>6411485.136566584</v>
      </c>
      <c r="EO51" s="18">
        <v>7951972.639999998</v>
      </c>
      <c r="EP51" s="18">
        <v>14233560.645339005</v>
      </c>
      <c r="EQ51" s="18">
        <v>15822271.540475767</v>
      </c>
      <c r="ER51" s="18">
        <v>6585811.050000003</v>
      </c>
      <c r="ES51" s="18">
        <v>12067262.188125648</v>
      </c>
      <c r="ET51" s="18">
        <v>12916545.658723094</v>
      </c>
      <c r="EU51" s="18">
        <v>9345336.98</v>
      </c>
      <c r="EV51" s="18">
        <v>16880496.812186155</v>
      </c>
      <c r="EW51" s="18">
        <v>18276790.710547127</v>
      </c>
      <c r="EX51" s="18">
        <v>9213637.509999998</v>
      </c>
      <c r="EY51" s="18">
        <v>11436194.105746767</v>
      </c>
      <c r="EZ51" s="18">
        <v>12516882.508120963</v>
      </c>
      <c r="FA51" s="18">
        <v>9033469.010000002</v>
      </c>
      <c r="FB51" s="18">
        <v>20357475.968112897</v>
      </c>
      <c r="FC51" s="18">
        <v>21885650.160466354</v>
      </c>
      <c r="FD51" s="18">
        <v>9281135.18</v>
      </c>
      <c r="FE51" s="18">
        <v>14811724.41122674</v>
      </c>
      <c r="FF51" s="18">
        <v>16156384.669277895</v>
      </c>
      <c r="FG51" s="18">
        <v>8073934.840000001</v>
      </c>
      <c r="FH51" s="18">
        <v>10584903.804321451</v>
      </c>
      <c r="FI51" s="18">
        <v>11584096.454944387</v>
      </c>
      <c r="FJ51" s="18">
        <v>7067964.869999999</v>
      </c>
      <c r="FK51" s="18">
        <v>8449276.154680077</v>
      </c>
      <c r="FL51" s="18">
        <v>9299769.435566742</v>
      </c>
    </row>
    <row r="52" spans="1:174" s="20" customFormat="1" ht="15">
      <c r="A52" s="17">
        <v>3103</v>
      </c>
      <c r="B52" s="17" t="s">
        <v>49</v>
      </c>
      <c r="C52" s="18">
        <v>11138749.88</v>
      </c>
      <c r="D52" s="18">
        <v>5268049.589121646</v>
      </c>
      <c r="E52" s="18">
        <v>6809063.634106981</v>
      </c>
      <c r="F52" s="18">
        <v>11923067.73</v>
      </c>
      <c r="G52" s="18">
        <v>5270518.170870256</v>
      </c>
      <c r="H52" s="18">
        <v>6847238.785304705</v>
      </c>
      <c r="I52" s="18">
        <v>7989571.320000001</v>
      </c>
      <c r="J52" s="18">
        <v>4246097.675856749</v>
      </c>
      <c r="K52" s="18">
        <v>5045582.276380784</v>
      </c>
      <c r="L52" s="18">
        <v>4218457.77</v>
      </c>
      <c r="M52" s="18">
        <v>2215753.848460578</v>
      </c>
      <c r="N52" s="18">
        <v>2835910.0751288245</v>
      </c>
      <c r="O52" s="18">
        <v>5187670.149999999</v>
      </c>
      <c r="P52" s="18">
        <v>1981228.6894037956</v>
      </c>
      <c r="Q52" s="18">
        <v>2328972.75434523</v>
      </c>
      <c r="R52" s="18">
        <v>8743919.36</v>
      </c>
      <c r="S52" s="18">
        <v>3621774.9092474002</v>
      </c>
      <c r="T52" s="18">
        <v>4266856.218787758</v>
      </c>
      <c r="U52" s="18">
        <v>8676513.380000003</v>
      </c>
      <c r="V52" s="18">
        <v>2963570.3716532458</v>
      </c>
      <c r="W52" s="18">
        <v>3582923.570560522</v>
      </c>
      <c r="X52" s="18">
        <v>15037276.28</v>
      </c>
      <c r="Y52" s="18">
        <v>4469789.23426049</v>
      </c>
      <c r="Z52" s="18">
        <v>5311923.497074911</v>
      </c>
      <c r="AA52" s="18">
        <v>7472332.339999999</v>
      </c>
      <c r="AB52" s="18">
        <v>2897873.2180161364</v>
      </c>
      <c r="AC52" s="18">
        <v>3420586.3569941516</v>
      </c>
      <c r="AD52" s="18">
        <v>10451342.05</v>
      </c>
      <c r="AE52" s="18">
        <v>3488896.498479959</v>
      </c>
      <c r="AF52" s="18">
        <v>4122083.8622175935</v>
      </c>
      <c r="AG52" s="18">
        <v>9887150.18</v>
      </c>
      <c r="AH52" s="18">
        <v>4586069.257758638</v>
      </c>
      <c r="AI52" s="18">
        <v>5278740.7713918965</v>
      </c>
      <c r="AJ52" s="18">
        <v>10447960.770000005</v>
      </c>
      <c r="AK52" s="18">
        <v>4505225.015620014</v>
      </c>
      <c r="AL52" s="18">
        <v>5205805.27522539</v>
      </c>
      <c r="AM52" s="18">
        <v>111174011.21000001</v>
      </c>
      <c r="AN52" s="18">
        <v>45514846.47874891</v>
      </c>
      <c r="AO52" s="18">
        <v>55055687.077518746</v>
      </c>
      <c r="AP52" s="19">
        <v>98247270.87999998</v>
      </c>
      <c r="AQ52" s="19">
        <v>47286774.103616804</v>
      </c>
      <c r="AR52" s="19">
        <v>62610502.3939987</v>
      </c>
      <c r="AS52" s="18">
        <v>5428155.129999999</v>
      </c>
      <c r="AT52" s="18">
        <v>3227906.7641532226</v>
      </c>
      <c r="AU52" s="18">
        <v>3643138.8879141132</v>
      </c>
      <c r="AV52" s="18">
        <v>7930509.5</v>
      </c>
      <c r="AW52" s="18">
        <v>3648369.256163001</v>
      </c>
      <c r="AX52" s="18">
        <v>3674253.1366154426</v>
      </c>
      <c r="AY52" s="18">
        <v>8298262.3</v>
      </c>
      <c r="AZ52" s="18">
        <v>2631052.5594740226</v>
      </c>
      <c r="BA52" s="18">
        <v>3059434.0201535807</v>
      </c>
      <c r="BB52" s="18">
        <v>8514477.320000002</v>
      </c>
      <c r="BC52" s="18">
        <v>3659908.519725173</v>
      </c>
      <c r="BD52" s="18">
        <v>4254739.762665906</v>
      </c>
      <c r="BE52" s="18">
        <v>12241029</v>
      </c>
      <c r="BF52" s="18">
        <v>4627101.269088358</v>
      </c>
      <c r="BG52" s="18">
        <v>6172882.288517487</v>
      </c>
      <c r="BH52" s="18">
        <v>12151790.199999997</v>
      </c>
      <c r="BI52" s="18">
        <v>4323806.241354256</v>
      </c>
      <c r="BJ52" s="18">
        <v>5899707.628050389</v>
      </c>
      <c r="BK52" s="18">
        <v>14463661.29</v>
      </c>
      <c r="BL52" s="18">
        <v>5298000.864678986</v>
      </c>
      <c r="BM52" s="18">
        <v>7309852.239582911</v>
      </c>
      <c r="BN52" s="18">
        <v>13362922.34</v>
      </c>
      <c r="BO52" s="18">
        <v>4828167.880497427</v>
      </c>
      <c r="BP52" s="18">
        <v>6543961.1938438</v>
      </c>
      <c r="BQ52" s="18">
        <v>15625166.540000001</v>
      </c>
      <c r="BR52" s="18">
        <v>6823140.774013205</v>
      </c>
      <c r="BS52" s="18">
        <v>8546908.06976492</v>
      </c>
      <c r="BT52" s="18">
        <v>13860128.410000002</v>
      </c>
      <c r="BU52" s="18">
        <v>5189169.569956005</v>
      </c>
      <c r="BV52" s="18">
        <v>6698636.980173968</v>
      </c>
      <c r="BW52" s="18">
        <v>12717777.46</v>
      </c>
      <c r="BX52" s="18">
        <v>5585958.695323431</v>
      </c>
      <c r="BY52" s="18">
        <v>6929971.24585664</v>
      </c>
      <c r="BZ52" s="18">
        <v>11641250.39</v>
      </c>
      <c r="CA52" s="18">
        <v>4618015.011475786</v>
      </c>
      <c r="CB52" s="57">
        <v>5692519.616181154</v>
      </c>
      <c r="CC52" s="49">
        <f>AS52+AV52+AY52+BB52+BE52+BH52+BK52+BN52+BQ52+BT52+BW52+BZ52</f>
        <v>136235129.88</v>
      </c>
      <c r="CD52" s="49">
        <f t="shared" si="46"/>
        <v>54460597.40590287</v>
      </c>
      <c r="CE52" s="49">
        <f t="shared" si="46"/>
        <v>68426005.0693203</v>
      </c>
      <c r="CF52" s="50">
        <v>111174011.21000001</v>
      </c>
      <c r="CG52" s="50">
        <v>45514846.47874891</v>
      </c>
      <c r="CH52" s="50">
        <v>55055687.077518746</v>
      </c>
      <c r="CI52" s="51">
        <f t="shared" si="4"/>
        <v>0.22542245617693202</v>
      </c>
      <c r="CJ52" s="61">
        <f t="shared" si="8"/>
        <v>0.24285080618421984</v>
      </c>
      <c r="CK52" s="18">
        <v>11126556.49</v>
      </c>
      <c r="CL52" s="18">
        <v>4607658.160696625</v>
      </c>
      <c r="CM52" s="18">
        <v>4730235.580916969</v>
      </c>
      <c r="CN52" s="18">
        <v>10646005.25</v>
      </c>
      <c r="CO52" s="18">
        <v>4549313.165629712</v>
      </c>
      <c r="CP52" s="18">
        <v>5243614.385292694</v>
      </c>
      <c r="CQ52" s="18">
        <v>10734727.01</v>
      </c>
      <c r="CR52" s="18">
        <v>4247482.372984008</v>
      </c>
      <c r="CS52" s="18">
        <v>4717469.453130224</v>
      </c>
      <c r="CT52" s="18">
        <v>10055714.59</v>
      </c>
      <c r="CU52" s="18">
        <v>4237472.110165083</v>
      </c>
      <c r="CV52" s="18">
        <v>4650431.894131262</v>
      </c>
      <c r="CW52" s="18">
        <v>11057865.6</v>
      </c>
      <c r="CX52" s="18">
        <v>4144002.0670433734</v>
      </c>
      <c r="CY52" s="18">
        <v>4612424.447817613</v>
      </c>
      <c r="CZ52" s="18">
        <v>11097657.849999996</v>
      </c>
      <c r="DA52" s="18">
        <v>4384449.993999042</v>
      </c>
      <c r="DB52" s="18">
        <v>4821213.835491655</v>
      </c>
      <c r="DC52" s="18">
        <v>14234504.709999999</v>
      </c>
      <c r="DD52" s="18">
        <v>7713166.835012878</v>
      </c>
      <c r="DE52" s="18">
        <v>9085232.53940968</v>
      </c>
      <c r="DF52" s="18">
        <v>18923958.19</v>
      </c>
      <c r="DG52" s="18">
        <v>12090036.090680914</v>
      </c>
      <c r="DH52" s="18">
        <v>13367571.126887374</v>
      </c>
      <c r="DI52" s="18">
        <v>10717039.73</v>
      </c>
      <c r="DJ52" s="18">
        <v>3750824.5044776136</v>
      </c>
      <c r="DK52" s="18">
        <v>4992723.9802407315</v>
      </c>
      <c r="DL52" s="18">
        <v>11656683.240000004</v>
      </c>
      <c r="DM52" s="18">
        <v>5749811.0400864445</v>
      </c>
      <c r="DN52" s="18">
        <v>7010781.296995436</v>
      </c>
      <c r="DO52" s="18">
        <v>10494723.610000005</v>
      </c>
      <c r="DP52" s="18">
        <v>4877268.270862</v>
      </c>
      <c r="DQ52" s="18">
        <v>6612045.026591753</v>
      </c>
      <c r="DR52" s="18">
        <v>11898065.249999998</v>
      </c>
      <c r="DS52" s="18">
        <v>4566170.44722405</v>
      </c>
      <c r="DT52" s="18">
        <v>5968902.782545798</v>
      </c>
      <c r="DU52" s="18">
        <f t="shared" si="47"/>
        <v>142643501.52</v>
      </c>
      <c r="DV52" s="18">
        <f t="shared" si="47"/>
        <v>64917655.05886173</v>
      </c>
      <c r="DW52" s="18">
        <f t="shared" si="47"/>
        <v>75812646.3494512</v>
      </c>
      <c r="DX52" s="18">
        <v>136235129.88</v>
      </c>
      <c r="DY52" s="18">
        <v>54460597.40590287</v>
      </c>
      <c r="DZ52" s="18">
        <v>68426005.0693203</v>
      </c>
      <c r="EA52" s="51">
        <v>0.0470390540651644</v>
      </c>
      <c r="EB52" s="61">
        <v>0.10795078965442606</v>
      </c>
      <c r="EC52" s="18">
        <v>13634371.809999999</v>
      </c>
      <c r="ED52" s="18">
        <v>5510995.9796471475</v>
      </c>
      <c r="EE52" s="18">
        <v>7192003.343557714</v>
      </c>
      <c r="EF52" s="18">
        <v>10023428.46</v>
      </c>
      <c r="EG52" s="18">
        <v>6524318.205670958</v>
      </c>
      <c r="EH52" s="18">
        <v>8111472.066295952</v>
      </c>
      <c r="EI52" s="18">
        <v>12561280.180000002</v>
      </c>
      <c r="EJ52" s="18">
        <v>7381947.51673171</v>
      </c>
      <c r="EK52" s="18">
        <v>8947595.651880149</v>
      </c>
      <c r="EL52" s="18">
        <v>8049475.540000001</v>
      </c>
      <c r="EM52" s="18">
        <v>5439209.907642391</v>
      </c>
      <c r="EN52" s="18">
        <v>6603040.183346022</v>
      </c>
      <c r="EO52" s="18">
        <v>9849097.58</v>
      </c>
      <c r="EP52" s="18">
        <v>3928471.0624521817</v>
      </c>
      <c r="EQ52" s="18">
        <v>4749049.928469555</v>
      </c>
      <c r="ER52" s="18">
        <v>10835196.829999996</v>
      </c>
      <c r="ES52" s="18">
        <v>4748358.414818109</v>
      </c>
      <c r="ET52" s="18">
        <v>5919047.749825605</v>
      </c>
      <c r="EU52" s="18">
        <v>13674414.440000003</v>
      </c>
      <c r="EV52" s="18">
        <v>5797914.197729799</v>
      </c>
      <c r="EW52" s="18">
        <v>7203601.460224779</v>
      </c>
      <c r="EX52" s="18">
        <v>15789381.299999999</v>
      </c>
      <c r="EY52" s="18">
        <v>5607262.841279051</v>
      </c>
      <c r="EZ52" s="18">
        <v>7104658.946607874</v>
      </c>
      <c r="FA52" s="18">
        <v>13380948.899999995</v>
      </c>
      <c r="FB52" s="18">
        <v>4799215.886453693</v>
      </c>
      <c r="FC52" s="18">
        <v>5702689.071150204</v>
      </c>
      <c r="FD52" s="18">
        <v>11352218.740000002</v>
      </c>
      <c r="FE52" s="18">
        <v>4795783.180227932</v>
      </c>
      <c r="FF52" s="18">
        <v>5912757.084483798</v>
      </c>
      <c r="FG52" s="18">
        <v>12372912.149999997</v>
      </c>
      <c r="FH52" s="18">
        <v>3786040.898422279</v>
      </c>
      <c r="FI52" s="18">
        <v>4894397.398028526</v>
      </c>
      <c r="FJ52" s="18">
        <v>10948557.860000001</v>
      </c>
      <c r="FK52" s="18">
        <v>5828542.235872389</v>
      </c>
      <c r="FL52" s="18">
        <v>7016877.994640492</v>
      </c>
      <c r="FM52" s="4"/>
      <c r="FN52" s="4"/>
      <c r="FO52" s="4"/>
      <c r="FP52" s="4"/>
      <c r="FQ52" s="4"/>
      <c r="FR52" s="4"/>
    </row>
    <row r="53" spans="1:168" s="20" customFormat="1" ht="15">
      <c r="A53" s="15">
        <v>3200</v>
      </c>
      <c r="B53" s="23" t="s">
        <v>50</v>
      </c>
      <c r="C53" s="24">
        <v>42861257.41</v>
      </c>
      <c r="D53" s="24">
        <v>29441257.41994124</v>
      </c>
      <c r="E53" s="24">
        <v>35011609.048185445</v>
      </c>
      <c r="F53" s="24">
        <v>23254124.940000005</v>
      </c>
      <c r="G53" s="24">
        <v>35276743.1510487</v>
      </c>
      <c r="H53" s="24">
        <v>38683944.802269906</v>
      </c>
      <c r="I53" s="24">
        <v>48394151.720000006</v>
      </c>
      <c r="J53" s="24">
        <v>27972633.40415586</v>
      </c>
      <c r="K53" s="24">
        <v>32965144.40349123</v>
      </c>
      <c r="L53" s="24">
        <v>37854233.78</v>
      </c>
      <c r="M53" s="24">
        <v>24245816.43287968</v>
      </c>
      <c r="N53" s="24">
        <v>28629827.863311063</v>
      </c>
      <c r="O53" s="24">
        <v>39204382.86</v>
      </c>
      <c r="P53" s="24">
        <v>23079444.85564848</v>
      </c>
      <c r="Q53" s="24">
        <v>26285690.672792777</v>
      </c>
      <c r="R53" s="24">
        <v>41028965.60000001</v>
      </c>
      <c r="S53" s="24">
        <v>25344380.738327146</v>
      </c>
      <c r="T53" s="24">
        <v>28643018.641244963</v>
      </c>
      <c r="U53" s="24">
        <v>38643223.75</v>
      </c>
      <c r="V53" s="24">
        <v>31343855.346982062</v>
      </c>
      <c r="W53" s="24">
        <v>34564462.74189648</v>
      </c>
      <c r="X53" s="24">
        <v>64775228.45999999</v>
      </c>
      <c r="Y53" s="24">
        <v>44077579.78619398</v>
      </c>
      <c r="Z53" s="24">
        <v>49378393.07492238</v>
      </c>
      <c r="AA53" s="24">
        <v>70496175.7</v>
      </c>
      <c r="AB53" s="24">
        <v>40809086.84911007</v>
      </c>
      <c r="AC53" s="24">
        <v>46513570.25939768</v>
      </c>
      <c r="AD53" s="24">
        <v>59037511.800000004</v>
      </c>
      <c r="AE53" s="24">
        <v>32293935.110484134</v>
      </c>
      <c r="AF53" s="24">
        <v>36665340.22504944</v>
      </c>
      <c r="AG53" s="24">
        <v>50616527.1</v>
      </c>
      <c r="AH53" s="24">
        <v>29386923.276402146</v>
      </c>
      <c r="AI53" s="24">
        <v>33013053.484720815</v>
      </c>
      <c r="AJ53" s="24">
        <v>30057210.839999992</v>
      </c>
      <c r="AK53" s="24">
        <v>24532861.072793797</v>
      </c>
      <c r="AL53" s="24">
        <v>26695407.313069917</v>
      </c>
      <c r="AM53" s="24">
        <v>546222993.9599999</v>
      </c>
      <c r="AN53" s="24">
        <v>367804517.44396734</v>
      </c>
      <c r="AO53" s="24">
        <v>417049462.5303521</v>
      </c>
      <c r="AP53" s="25">
        <v>482613333.02000004</v>
      </c>
      <c r="AQ53" s="25">
        <v>321760090.44396764</v>
      </c>
      <c r="AR53" s="25">
        <v>378372407.88020945</v>
      </c>
      <c r="AS53" s="24">
        <f aca="true" t="shared" si="48" ref="AS53:CE53">SUM(AS54:AS60)</f>
        <v>36190648.61000001</v>
      </c>
      <c r="AT53" s="24">
        <f t="shared" si="48"/>
        <v>26042134.146771103</v>
      </c>
      <c r="AU53" s="24">
        <f t="shared" si="48"/>
        <v>28529857.395171072</v>
      </c>
      <c r="AV53" s="24">
        <f t="shared" si="48"/>
        <v>43920644.66000001</v>
      </c>
      <c r="AW53" s="24">
        <f t="shared" si="48"/>
        <v>32477543.949029684</v>
      </c>
      <c r="AX53" s="24">
        <f t="shared" si="48"/>
        <v>32536222.45739506</v>
      </c>
      <c r="AY53" s="24">
        <f t="shared" si="48"/>
        <v>44554842.980000004</v>
      </c>
      <c r="AZ53" s="24">
        <f t="shared" si="48"/>
        <v>36140609.61433144</v>
      </c>
      <c r="BA53" s="24">
        <f t="shared" si="48"/>
        <v>39438707.222926594</v>
      </c>
      <c r="BB53" s="24">
        <f t="shared" si="48"/>
        <v>40465685.4</v>
      </c>
      <c r="BC53" s="24">
        <f t="shared" si="48"/>
        <v>32595430.738781624</v>
      </c>
      <c r="BD53" s="24">
        <f t="shared" si="48"/>
        <v>35942439.68202205</v>
      </c>
      <c r="BE53" s="24">
        <f t="shared" si="48"/>
        <v>58707355.54000001</v>
      </c>
      <c r="BF53" s="24">
        <f t="shared" si="48"/>
        <v>40852579.371808454</v>
      </c>
      <c r="BG53" s="24">
        <f t="shared" si="48"/>
        <v>48364755.18596019</v>
      </c>
      <c r="BH53" s="24">
        <f t="shared" si="48"/>
        <v>52546547.09</v>
      </c>
      <c r="BI53" s="24">
        <f t="shared" si="48"/>
        <v>41684972.57015419</v>
      </c>
      <c r="BJ53" s="24">
        <f t="shared" si="48"/>
        <v>49817801.06632351</v>
      </c>
      <c r="BK53" s="24">
        <f t="shared" si="48"/>
        <v>61774302.11</v>
      </c>
      <c r="BL53" s="24">
        <f t="shared" si="48"/>
        <v>42096747.47782071</v>
      </c>
      <c r="BM53" s="24">
        <f t="shared" si="48"/>
        <v>50290841.43879203</v>
      </c>
      <c r="BN53" s="24">
        <f t="shared" si="48"/>
        <v>51686875.78</v>
      </c>
      <c r="BO53" s="24">
        <f t="shared" si="48"/>
        <v>41804009.45346203</v>
      </c>
      <c r="BP53" s="24">
        <f t="shared" si="48"/>
        <v>49079569.02105881</v>
      </c>
      <c r="BQ53" s="24">
        <f t="shared" si="48"/>
        <v>42412248.28</v>
      </c>
      <c r="BR53" s="24">
        <f t="shared" si="48"/>
        <v>32967472.645086393</v>
      </c>
      <c r="BS53" s="24">
        <f t="shared" si="48"/>
        <v>38211939.247114435</v>
      </c>
      <c r="BT53" s="24">
        <f t="shared" si="48"/>
        <v>37105672.809999995</v>
      </c>
      <c r="BU53" s="24">
        <f t="shared" si="48"/>
        <v>31427934.515046984</v>
      </c>
      <c r="BV53" s="24">
        <f t="shared" si="48"/>
        <v>36844727.53327336</v>
      </c>
      <c r="BW53" s="24">
        <f t="shared" si="48"/>
        <v>33564844.74999999</v>
      </c>
      <c r="BX53" s="24">
        <f t="shared" si="48"/>
        <v>41055954.44001609</v>
      </c>
      <c r="BY53" s="24">
        <f t="shared" si="48"/>
        <v>46804920.47619021</v>
      </c>
      <c r="BZ53" s="24">
        <f t="shared" si="48"/>
        <v>42707354.900000006</v>
      </c>
      <c r="CA53" s="24">
        <f t="shared" si="48"/>
        <v>36872516.0283671</v>
      </c>
      <c r="CB53" s="24">
        <f t="shared" si="48"/>
        <v>42437910.98091668</v>
      </c>
      <c r="CC53" s="52">
        <f t="shared" si="48"/>
        <v>545637022.9100001</v>
      </c>
      <c r="CD53" s="52">
        <f t="shared" si="48"/>
        <v>436017904.95067585</v>
      </c>
      <c r="CE53" s="52">
        <f t="shared" si="48"/>
        <v>498299691.707144</v>
      </c>
      <c r="CF53" s="53">
        <v>546222993.9599999</v>
      </c>
      <c r="CG53" s="53">
        <v>367804517.44396734</v>
      </c>
      <c r="CH53" s="53">
        <v>417049462.5303521</v>
      </c>
      <c r="CI53" s="48">
        <f>CC53/CF53-1</f>
        <v>-0.0010727689176021071</v>
      </c>
      <c r="CJ53" s="54">
        <f>CE53/CH53-1</f>
        <v>0.19482156548967766</v>
      </c>
      <c r="CK53" s="24">
        <f>SUM(CK54:CK60)</f>
        <v>48381874.86000001</v>
      </c>
      <c r="CL53" s="24">
        <f aca="true" t="shared" si="49" ref="CL53:DG53">SUM(CL54:CL60)</f>
        <v>42129951.17373116</v>
      </c>
      <c r="CM53" s="24">
        <f t="shared" si="49"/>
        <v>42389382.213497385</v>
      </c>
      <c r="CN53" s="24">
        <f t="shared" si="49"/>
        <v>30092679.22</v>
      </c>
      <c r="CO53" s="24">
        <f t="shared" si="49"/>
        <v>33617558.56502235</v>
      </c>
      <c r="CP53" s="24">
        <f t="shared" si="49"/>
        <v>37333509.25644112</v>
      </c>
      <c r="CQ53" s="24">
        <f t="shared" si="49"/>
        <v>48708843.91999999</v>
      </c>
      <c r="CR53" s="24">
        <f t="shared" si="49"/>
        <v>45733068.29506172</v>
      </c>
      <c r="CS53" s="24">
        <f t="shared" si="49"/>
        <v>51093569.289107636</v>
      </c>
      <c r="CT53" s="24">
        <f t="shared" si="49"/>
        <v>46011647.08</v>
      </c>
      <c r="CU53" s="24">
        <f t="shared" si="49"/>
        <v>45274217.10628071</v>
      </c>
      <c r="CV53" s="24">
        <f t="shared" si="49"/>
        <v>46069999.758315586</v>
      </c>
      <c r="CW53" s="24">
        <f t="shared" si="49"/>
        <v>68623837.23000002</v>
      </c>
      <c r="CX53" s="24">
        <f t="shared" si="49"/>
        <v>56773016.56982951</v>
      </c>
      <c r="CY53" s="24">
        <f t="shared" si="49"/>
        <v>57566589.62422023</v>
      </c>
      <c r="CZ53" s="24">
        <f t="shared" si="49"/>
        <v>51096806.85000001</v>
      </c>
      <c r="DA53" s="24">
        <f t="shared" si="49"/>
        <v>58514859.9131034</v>
      </c>
      <c r="DB53" s="24">
        <f t="shared" si="49"/>
        <v>59002966.97755991</v>
      </c>
      <c r="DC53" s="24">
        <f t="shared" si="49"/>
        <v>51562057.59</v>
      </c>
      <c r="DD53" s="24">
        <f t="shared" si="49"/>
        <v>50258924.26621245</v>
      </c>
      <c r="DE53" s="24">
        <f t="shared" si="49"/>
        <v>52692236.02987196</v>
      </c>
      <c r="DF53" s="24">
        <f t="shared" si="49"/>
        <v>38945522.79</v>
      </c>
      <c r="DG53" s="24">
        <f t="shared" si="49"/>
        <v>39534014.94760917</v>
      </c>
      <c r="DH53" s="24">
        <f aca="true" t="shared" si="50" ref="DH53:DN53">SUM(DH54:DH60)</f>
        <v>40181594.00170567</v>
      </c>
      <c r="DI53" s="24">
        <f t="shared" si="50"/>
        <v>49297065.400000006</v>
      </c>
      <c r="DJ53" s="24">
        <f t="shared" si="50"/>
        <v>43781863.89470391</v>
      </c>
      <c r="DK53" s="24">
        <f t="shared" si="50"/>
        <v>49257650.6575349</v>
      </c>
      <c r="DL53" s="24">
        <f t="shared" si="50"/>
        <v>49945717.64</v>
      </c>
      <c r="DM53" s="24">
        <f t="shared" si="50"/>
        <v>42067352.19066881</v>
      </c>
      <c r="DN53" s="24">
        <f t="shared" si="50"/>
        <v>46364906.95142195</v>
      </c>
      <c r="DO53" s="24">
        <v>52067366.42999999</v>
      </c>
      <c r="DP53" s="24">
        <v>5387365.476193637</v>
      </c>
      <c r="DQ53" s="24">
        <v>49524072.10773361</v>
      </c>
      <c r="DR53" s="24">
        <v>61109432.76000001</v>
      </c>
      <c r="DS53" s="24">
        <v>41039727.09775483</v>
      </c>
      <c r="DT53" s="24">
        <v>47057259.89087838</v>
      </c>
      <c r="DU53" s="24">
        <f>SUM(DU54:DU60)</f>
        <v>595842851.7700001</v>
      </c>
      <c r="DV53" s="24">
        <f>SUM(DV54:DV60)</f>
        <v>504111919.49617165</v>
      </c>
      <c r="DW53" s="24">
        <f>SUM(DW54:DW60)</f>
        <v>578533736.7582883</v>
      </c>
      <c r="DX53" s="24">
        <v>545637022.9100001</v>
      </c>
      <c r="DY53" s="24">
        <v>436017904.95067585</v>
      </c>
      <c r="DZ53" s="24">
        <v>498299691.707144</v>
      </c>
      <c r="EA53" s="48">
        <v>0.09201323728408584</v>
      </c>
      <c r="EB53" s="54">
        <v>0.16101564256696066</v>
      </c>
      <c r="EC53" s="24">
        <v>64516098.92</v>
      </c>
      <c r="ED53" s="24">
        <v>39740306.162980616</v>
      </c>
      <c r="EE53" s="24">
        <v>46230133.70460054</v>
      </c>
      <c r="EF53" s="24">
        <v>40619883.11</v>
      </c>
      <c r="EG53" s="24">
        <v>28734588.24514706</v>
      </c>
      <c r="EH53" s="24">
        <v>33107521.775606617</v>
      </c>
      <c r="EI53" s="24">
        <v>65346906.08</v>
      </c>
      <c r="EJ53" s="24">
        <v>48224270.19904809</v>
      </c>
      <c r="EK53" s="24">
        <v>54787862.8435152</v>
      </c>
      <c r="EL53" s="24">
        <v>49709382.69</v>
      </c>
      <c r="EM53" s="24">
        <v>34794249.01113959</v>
      </c>
      <c r="EN53" s="24">
        <v>39211633.789080575</v>
      </c>
      <c r="EO53" s="24">
        <v>54365471.92999999</v>
      </c>
      <c r="EP53" s="24">
        <v>42149377.44003929</v>
      </c>
      <c r="EQ53" s="24">
        <v>47534577.49610077</v>
      </c>
      <c r="ER53" s="24">
        <v>48348338.53999999</v>
      </c>
      <c r="ES53" s="24">
        <v>40634331.8063287</v>
      </c>
      <c r="ET53" s="24">
        <v>44780929.18281539</v>
      </c>
      <c r="EU53" s="24">
        <v>62725665.15</v>
      </c>
      <c r="EV53" s="24">
        <v>44519080.830342196</v>
      </c>
      <c r="EW53" s="24">
        <v>49456524.31394547</v>
      </c>
      <c r="EX53" s="24">
        <v>33179681.35</v>
      </c>
      <c r="EY53" s="24">
        <v>44337676.56645258</v>
      </c>
      <c r="EZ53" s="24">
        <v>48022933.30250141</v>
      </c>
      <c r="FA53" s="24">
        <v>65976134.35</v>
      </c>
      <c r="FB53" s="24">
        <v>44414147.142816134</v>
      </c>
      <c r="FC53" s="24">
        <v>45401679.948856</v>
      </c>
      <c r="FD53" s="24">
        <v>65777928.92</v>
      </c>
      <c r="FE53" s="24">
        <v>46584038.3186447</v>
      </c>
      <c r="FF53" s="24">
        <v>52472812.30680248</v>
      </c>
      <c r="FG53" s="24">
        <v>41500655.640000015</v>
      </c>
      <c r="FH53" s="24">
        <v>33513071.847930253</v>
      </c>
      <c r="FI53" s="24">
        <v>37071494.96394283</v>
      </c>
      <c r="FJ53" s="24">
        <v>71598727.95</v>
      </c>
      <c r="FK53" s="24">
        <v>45568390.370412946</v>
      </c>
      <c r="FL53" s="24">
        <v>51406149.76709157</v>
      </c>
    </row>
    <row r="54" spans="1:174" ht="15">
      <c r="A54" s="17">
        <v>3201</v>
      </c>
      <c r="B54" s="17" t="s">
        <v>51</v>
      </c>
      <c r="C54" s="18">
        <v>18523299.35</v>
      </c>
      <c r="D54" s="18">
        <v>6076964.966982495</v>
      </c>
      <c r="E54" s="18">
        <v>7473228.100356523</v>
      </c>
      <c r="F54" s="18">
        <v>4009985.7800000003</v>
      </c>
      <c r="G54" s="18">
        <v>3056333.95321089</v>
      </c>
      <c r="H54" s="18">
        <v>3563395.248464076</v>
      </c>
      <c r="I54" s="18">
        <v>29653894.04</v>
      </c>
      <c r="J54" s="18">
        <v>9183980.184995946</v>
      </c>
      <c r="K54" s="18">
        <v>11298786.42861206</v>
      </c>
      <c r="L54" s="18">
        <v>19068502.23</v>
      </c>
      <c r="M54" s="18">
        <v>5827163.857674867</v>
      </c>
      <c r="N54" s="18">
        <v>7371247.743294402</v>
      </c>
      <c r="O54" s="18">
        <v>20396850.6</v>
      </c>
      <c r="P54" s="18">
        <v>5982817.350681351</v>
      </c>
      <c r="Q54" s="18">
        <v>7631007.522107806</v>
      </c>
      <c r="R54" s="18">
        <v>19099482.56</v>
      </c>
      <c r="S54" s="18">
        <v>6486917.376289708</v>
      </c>
      <c r="T54" s="18">
        <v>7958057.1050369395</v>
      </c>
      <c r="U54" s="18">
        <v>12338117.36</v>
      </c>
      <c r="V54" s="18">
        <v>4489702.3082418535</v>
      </c>
      <c r="W54" s="18">
        <v>5513685.5452361945</v>
      </c>
      <c r="X54" s="18">
        <v>25703905.6</v>
      </c>
      <c r="Y54" s="18">
        <v>7250232.862035101</v>
      </c>
      <c r="Z54" s="18">
        <v>9241694.404021205</v>
      </c>
      <c r="AA54" s="18">
        <v>34970391.620000005</v>
      </c>
      <c r="AB54" s="18">
        <v>8638037.266303034</v>
      </c>
      <c r="AC54" s="18">
        <v>11354456.431951389</v>
      </c>
      <c r="AD54" s="18">
        <v>25420775.94</v>
      </c>
      <c r="AE54" s="18">
        <v>7453429.276460176</v>
      </c>
      <c r="AF54" s="18">
        <v>9222013.88042686</v>
      </c>
      <c r="AG54" s="18">
        <v>23263682.47</v>
      </c>
      <c r="AH54" s="18">
        <v>7526331.219736652</v>
      </c>
      <c r="AI54" s="18">
        <v>9113902.106664458</v>
      </c>
      <c r="AJ54" s="18">
        <v>4442331.289999999</v>
      </c>
      <c r="AK54" s="18">
        <v>2316882.773633506</v>
      </c>
      <c r="AL54" s="18">
        <v>2581863.2141569215</v>
      </c>
      <c r="AM54" s="18">
        <v>236891218.84</v>
      </c>
      <c r="AN54" s="18">
        <v>74288793.39624558</v>
      </c>
      <c r="AO54" s="18">
        <v>92323337.73032883</v>
      </c>
      <c r="AP54" s="19">
        <v>224731992.94</v>
      </c>
      <c r="AQ54" s="19">
        <v>78624233.15913095</v>
      </c>
      <c r="AR54" s="19">
        <v>95917003.82782051</v>
      </c>
      <c r="AS54" s="18">
        <v>12237917.180000002</v>
      </c>
      <c r="AT54" s="18">
        <v>4246978.128323281</v>
      </c>
      <c r="AU54" s="18">
        <v>5069407.9305648245</v>
      </c>
      <c r="AV54" s="18">
        <v>24741995.490000002</v>
      </c>
      <c r="AW54" s="18">
        <v>8366466.244037387</v>
      </c>
      <c r="AX54" s="18">
        <v>8385068.404018845</v>
      </c>
      <c r="AY54" s="18">
        <v>16683229.000000002</v>
      </c>
      <c r="AZ54" s="18">
        <v>5994174.84409861</v>
      </c>
      <c r="BA54" s="18">
        <v>7184897.864160164</v>
      </c>
      <c r="BB54" s="18">
        <v>13641059.83</v>
      </c>
      <c r="BC54" s="18">
        <v>5383957.378213622</v>
      </c>
      <c r="BD54" s="18">
        <v>6351917.598585088</v>
      </c>
      <c r="BE54" s="18">
        <v>32963463.7</v>
      </c>
      <c r="BF54" s="18">
        <v>10927984.342685087</v>
      </c>
      <c r="BG54" s="18">
        <v>13663981.436382318</v>
      </c>
      <c r="BH54" s="18">
        <v>20596214.29</v>
      </c>
      <c r="BI54" s="18">
        <v>7497434.166317027</v>
      </c>
      <c r="BJ54" s="18">
        <v>9352996.647923704</v>
      </c>
      <c r="BK54" s="18">
        <v>28891552.91</v>
      </c>
      <c r="BL54" s="18">
        <v>9918852.768912582</v>
      </c>
      <c r="BM54" s="18">
        <v>12252788.314606184</v>
      </c>
      <c r="BN54" s="18">
        <v>23415845.41</v>
      </c>
      <c r="BO54" s="18">
        <v>7792652.200934945</v>
      </c>
      <c r="BP54" s="18">
        <v>9723630.708827863</v>
      </c>
      <c r="BQ54" s="18">
        <v>10594620.14</v>
      </c>
      <c r="BR54" s="18">
        <v>3994119.5091367364</v>
      </c>
      <c r="BS54" s="18">
        <v>4999135.260028861</v>
      </c>
      <c r="BT54" s="18">
        <v>16379980.489999998</v>
      </c>
      <c r="BU54" s="18">
        <v>7050203.217086583</v>
      </c>
      <c r="BV54" s="18">
        <v>8794464.959728057</v>
      </c>
      <c r="BW54" s="18">
        <v>3083935.9</v>
      </c>
      <c r="BX54" s="18">
        <v>1973347.1006926827</v>
      </c>
      <c r="BY54" s="18">
        <v>2289963.8691642494</v>
      </c>
      <c r="BZ54" s="18">
        <v>16977899.96</v>
      </c>
      <c r="CA54" s="18">
        <v>6998883.856230348</v>
      </c>
      <c r="CB54" s="57">
        <v>8430592.264895208</v>
      </c>
      <c r="CC54" s="49">
        <f>AS54+AV54+AY54+BB54+BE54+BH54+BK54+BN54+BQ54+BT54+BW54+BZ54</f>
        <v>220207714.3</v>
      </c>
      <c r="CD54" s="49">
        <f aca="true" t="shared" si="51" ref="CD54:CE62">AT54+AW54+AZ54+BC54+BF54+BI54+BL54+BO54+BR54+BU54+BX54+CA54</f>
        <v>80145053.7566689</v>
      </c>
      <c r="CE54" s="49">
        <f t="shared" si="51"/>
        <v>96498845.25888538</v>
      </c>
      <c r="CF54" s="50">
        <v>236891218.84</v>
      </c>
      <c r="CG54" s="50">
        <v>74288793.39624558</v>
      </c>
      <c r="CH54" s="50">
        <v>92323337.73032883</v>
      </c>
      <c r="CI54" s="51">
        <f t="shared" si="4"/>
        <v>-0.07042685930569803</v>
      </c>
      <c r="CJ54" s="61">
        <f t="shared" si="8"/>
        <v>0.045226999274581736</v>
      </c>
      <c r="CK54" s="18">
        <v>23612978.130000006</v>
      </c>
      <c r="CL54" s="18">
        <v>9522608.288025638</v>
      </c>
      <c r="CM54" s="18">
        <v>9531465.95790973</v>
      </c>
      <c r="CN54" s="18">
        <v>7517481.699999999</v>
      </c>
      <c r="CO54" s="18">
        <v>4114012.60983642</v>
      </c>
      <c r="CP54" s="18">
        <v>4742184.954032282</v>
      </c>
      <c r="CQ54" s="18">
        <v>21987510.49999999</v>
      </c>
      <c r="CR54" s="18">
        <v>10483216.400459737</v>
      </c>
      <c r="CS54" s="18">
        <v>12457753.48153996</v>
      </c>
      <c r="CT54" s="18">
        <v>14995572.24</v>
      </c>
      <c r="CU54" s="18">
        <v>8104563.188499905</v>
      </c>
      <c r="CV54" s="18">
        <v>8187605.421964355</v>
      </c>
      <c r="CW54" s="18">
        <v>36545052.79</v>
      </c>
      <c r="CX54" s="18">
        <v>15622468.05044411</v>
      </c>
      <c r="CY54" s="18">
        <v>15789724.133313095</v>
      </c>
      <c r="CZ54" s="18">
        <v>21697880.750000004</v>
      </c>
      <c r="DA54" s="18">
        <v>12575930.370554265</v>
      </c>
      <c r="DB54" s="18">
        <v>12602360.274597568</v>
      </c>
      <c r="DC54" s="18">
        <v>25510553.58</v>
      </c>
      <c r="DD54" s="18">
        <v>15056310.596082568</v>
      </c>
      <c r="DE54" s="18">
        <v>15156111.447398504</v>
      </c>
      <c r="DF54" s="18">
        <v>12137505.76</v>
      </c>
      <c r="DG54" s="18">
        <v>7853932.486703624</v>
      </c>
      <c r="DH54" s="18">
        <v>8063714.125210781</v>
      </c>
      <c r="DI54" s="18">
        <v>20371534.78</v>
      </c>
      <c r="DJ54" s="18">
        <v>9623727.909417428</v>
      </c>
      <c r="DK54" s="18">
        <v>11528676.09364468</v>
      </c>
      <c r="DL54" s="18">
        <v>3941761.51</v>
      </c>
      <c r="DM54" s="18">
        <v>3122653.8751506107</v>
      </c>
      <c r="DN54" s="18">
        <v>3528804.1419090787</v>
      </c>
      <c r="DO54" s="18">
        <v>23517323.79</v>
      </c>
      <c r="DP54" s="18">
        <v>-26287469.047489356</v>
      </c>
      <c r="DQ54" s="18">
        <v>14209593.20025434</v>
      </c>
      <c r="DR54" s="18">
        <v>28009783.95</v>
      </c>
      <c r="DS54" s="18">
        <v>11005419.42347581</v>
      </c>
      <c r="DT54" s="18">
        <v>13187127.849938938</v>
      </c>
      <c r="DU54" s="18">
        <f aca="true" t="shared" si="52" ref="DU54:DW62">CK54+CN54+CQ54+CT54+CW54+CZ54+DC54+DF54+DI54+DL54+DO54+DR54</f>
        <v>239844939.47999996</v>
      </c>
      <c r="DV54" s="18">
        <f t="shared" si="52"/>
        <v>80797374.15116075</v>
      </c>
      <c r="DW54" s="18">
        <f t="shared" si="52"/>
        <v>128985121.0817133</v>
      </c>
      <c r="DX54" s="18">
        <v>220207714.3</v>
      </c>
      <c r="DY54" s="18">
        <v>80145053.7566689</v>
      </c>
      <c r="DZ54" s="18">
        <v>96498845.25888538</v>
      </c>
      <c r="EA54" s="51">
        <v>0.08917591848415984</v>
      </c>
      <c r="EB54" s="61">
        <v>0.336649373737834</v>
      </c>
      <c r="EC54" s="18">
        <v>25743982.89</v>
      </c>
      <c r="ED54" s="18">
        <v>10808949.644785566</v>
      </c>
      <c r="EE54" s="18">
        <v>12716249.393293673</v>
      </c>
      <c r="EF54" s="18">
        <v>16918539.95</v>
      </c>
      <c r="EG54" s="18">
        <v>7357464.307931984</v>
      </c>
      <c r="EH54" s="18">
        <v>8602242.048694858</v>
      </c>
      <c r="EI54" s="18">
        <v>30260385.38</v>
      </c>
      <c r="EJ54" s="18">
        <v>12202178.442473926</v>
      </c>
      <c r="EK54" s="18">
        <v>14377578.883033039</v>
      </c>
      <c r="EL54" s="18">
        <v>23631563.02</v>
      </c>
      <c r="EM54" s="18">
        <v>11065500.365804043</v>
      </c>
      <c r="EN54" s="18">
        <v>12669118.913153198</v>
      </c>
      <c r="EO54" s="18">
        <v>17532038.87</v>
      </c>
      <c r="EP54" s="18">
        <v>9228343.905582005</v>
      </c>
      <c r="EQ54" s="18">
        <v>10383067.405706957</v>
      </c>
      <c r="ER54" s="18">
        <v>14098347.81</v>
      </c>
      <c r="ES54" s="18">
        <v>8560935.695240838</v>
      </c>
      <c r="ET54" s="18">
        <v>9474229.058055181</v>
      </c>
      <c r="EU54" s="18">
        <v>31304121.27</v>
      </c>
      <c r="EV54" s="18">
        <v>11511532.704923755</v>
      </c>
      <c r="EW54" s="18">
        <v>13400351.789611626</v>
      </c>
      <c r="EX54" s="18">
        <v>2976736.66</v>
      </c>
      <c r="EY54" s="18">
        <v>3614184.12074034</v>
      </c>
      <c r="EZ54" s="18">
        <v>3785380.8378522894</v>
      </c>
      <c r="FA54" s="18">
        <v>34920252.86</v>
      </c>
      <c r="FB54" s="18">
        <v>12212417.471638707</v>
      </c>
      <c r="FC54" s="18">
        <v>12258698.303440474</v>
      </c>
      <c r="FD54" s="18">
        <v>30580333.05</v>
      </c>
      <c r="FE54" s="18">
        <v>10879071.58425561</v>
      </c>
      <c r="FF54" s="18">
        <v>12729334.512473684</v>
      </c>
      <c r="FG54" s="18">
        <v>8954897.850000001</v>
      </c>
      <c r="FH54" s="18">
        <v>4323249.463677353</v>
      </c>
      <c r="FI54" s="18">
        <v>4754816.517129373</v>
      </c>
      <c r="FJ54" s="18">
        <v>28894028.48</v>
      </c>
      <c r="FK54" s="18">
        <v>9824042.148833882</v>
      </c>
      <c r="FL54" s="18">
        <v>11547097.306099514</v>
      </c>
      <c r="FM54" s="20"/>
      <c r="FN54" s="20"/>
      <c r="FO54" s="20"/>
      <c r="FP54" s="20"/>
      <c r="FQ54" s="20"/>
      <c r="FR54" s="20"/>
    </row>
    <row r="55" spans="1:168" s="20" customFormat="1" ht="15">
      <c r="A55" s="17">
        <v>3202</v>
      </c>
      <c r="B55" s="17" t="s">
        <v>52</v>
      </c>
      <c r="C55" s="18">
        <v>125766.9</v>
      </c>
      <c r="D55" s="18">
        <v>344333.6904056561</v>
      </c>
      <c r="E55" s="18">
        <v>398478.7541844444</v>
      </c>
      <c r="F55" s="18">
        <v>244147.38</v>
      </c>
      <c r="G55" s="18">
        <v>485152.2899609826</v>
      </c>
      <c r="H55" s="18">
        <v>548794.828730949</v>
      </c>
      <c r="I55" s="18">
        <v>133020.3</v>
      </c>
      <c r="J55" s="18">
        <v>291087.12333884364</v>
      </c>
      <c r="K55" s="18">
        <v>331737.6933797617</v>
      </c>
      <c r="L55" s="18">
        <v>75876.20999999999</v>
      </c>
      <c r="M55" s="18">
        <v>193649.5989760423</v>
      </c>
      <c r="N55" s="18">
        <v>224831.7595508145</v>
      </c>
      <c r="O55" s="18">
        <v>116352.39999999998</v>
      </c>
      <c r="P55" s="18">
        <v>366435.4593606565</v>
      </c>
      <c r="Q55" s="18">
        <v>402044.0483795072</v>
      </c>
      <c r="R55" s="18">
        <v>141270.93</v>
      </c>
      <c r="S55" s="18">
        <v>379074.60882720875</v>
      </c>
      <c r="T55" s="18">
        <v>428506.24469415913</v>
      </c>
      <c r="U55" s="18">
        <v>246949.64</v>
      </c>
      <c r="V55" s="18">
        <v>502699.7504494541</v>
      </c>
      <c r="W55" s="18">
        <v>554398.9574177575</v>
      </c>
      <c r="X55" s="18">
        <v>158727.83</v>
      </c>
      <c r="Y55" s="18">
        <v>255524.22391180389</v>
      </c>
      <c r="Z55" s="18">
        <v>301455.126011109</v>
      </c>
      <c r="AA55" s="18">
        <v>230158.5</v>
      </c>
      <c r="AB55" s="18">
        <v>646708.6571647106</v>
      </c>
      <c r="AC55" s="18">
        <v>697722.485275809</v>
      </c>
      <c r="AD55" s="18">
        <v>165617.39999999997</v>
      </c>
      <c r="AE55" s="18">
        <v>357231.67510671524</v>
      </c>
      <c r="AF55" s="18">
        <v>405590.7933784486</v>
      </c>
      <c r="AG55" s="18">
        <v>145555.82</v>
      </c>
      <c r="AH55" s="18">
        <v>376509.1310014285</v>
      </c>
      <c r="AI55" s="18">
        <v>441758.71507836285</v>
      </c>
      <c r="AJ55" s="18">
        <v>223797.56</v>
      </c>
      <c r="AK55" s="18">
        <v>403500.9798670857</v>
      </c>
      <c r="AL55" s="18">
        <v>446837.3167688426</v>
      </c>
      <c r="AM55" s="18">
        <v>2007240.8700000003</v>
      </c>
      <c r="AN55" s="18">
        <v>4601907.188370588</v>
      </c>
      <c r="AO55" s="18">
        <v>5182156.722849966</v>
      </c>
      <c r="AP55" s="19">
        <v>2264002.0100000002</v>
      </c>
      <c r="AQ55" s="19">
        <v>5075455.055196768</v>
      </c>
      <c r="AR55" s="19">
        <v>5770772.386697539</v>
      </c>
      <c r="AS55" s="18">
        <v>291591.71</v>
      </c>
      <c r="AT55" s="18">
        <v>528142.0957861211</v>
      </c>
      <c r="AU55" s="18">
        <v>569922.1038638912</v>
      </c>
      <c r="AV55" s="18">
        <v>259929.18</v>
      </c>
      <c r="AW55" s="18">
        <v>685534.1257054865</v>
      </c>
      <c r="AX55" s="18">
        <v>692397.0910777885</v>
      </c>
      <c r="AY55" s="18">
        <v>274847.26</v>
      </c>
      <c r="AZ55" s="18">
        <v>550667.115226127</v>
      </c>
      <c r="BA55" s="18">
        <v>600782.3991042853</v>
      </c>
      <c r="BB55" s="18">
        <v>417521.50999999995</v>
      </c>
      <c r="BC55" s="18">
        <v>1217694.774908765</v>
      </c>
      <c r="BD55" s="18">
        <v>1399470.1085241293</v>
      </c>
      <c r="BE55" s="18">
        <v>264573.18000000005</v>
      </c>
      <c r="BF55" s="18">
        <v>724608.6724513255</v>
      </c>
      <c r="BG55" s="18">
        <v>816152.4165971559</v>
      </c>
      <c r="BH55" s="18">
        <v>283202.77</v>
      </c>
      <c r="BI55" s="18">
        <v>655962.2412520201</v>
      </c>
      <c r="BJ55" s="18">
        <v>748846.726896295</v>
      </c>
      <c r="BK55" s="18">
        <v>327460.94</v>
      </c>
      <c r="BL55" s="18">
        <v>745568.5266293135</v>
      </c>
      <c r="BM55" s="18">
        <v>866497.1313058779</v>
      </c>
      <c r="BN55" s="18">
        <v>368230.54</v>
      </c>
      <c r="BO55" s="18">
        <v>791258.8880827411</v>
      </c>
      <c r="BP55" s="18">
        <v>918814.6896445027</v>
      </c>
      <c r="BQ55" s="18">
        <v>343959.44000000006</v>
      </c>
      <c r="BR55" s="18">
        <v>793613.0707076627</v>
      </c>
      <c r="BS55" s="18">
        <v>895999.4325158015</v>
      </c>
      <c r="BT55" s="18">
        <v>217654.82999999996</v>
      </c>
      <c r="BU55" s="18">
        <v>615078.8730553885</v>
      </c>
      <c r="BV55" s="18">
        <v>685265.028044391</v>
      </c>
      <c r="BW55" s="18">
        <v>197104.85000000003</v>
      </c>
      <c r="BX55" s="18">
        <v>678886.3955501955</v>
      </c>
      <c r="BY55" s="18">
        <v>763031.1054194473</v>
      </c>
      <c r="BZ55" s="18">
        <v>372493.08</v>
      </c>
      <c r="CA55" s="18">
        <v>881849.4341456639</v>
      </c>
      <c r="CB55" s="57">
        <v>985788.762341179</v>
      </c>
      <c r="CC55" s="49">
        <f aca="true" t="shared" si="53" ref="CC55:CC60">AS55+AV55+AY55+BB55+BE55+BH55+BK55+BN55+BQ55+BT55+BW55+BZ55</f>
        <v>3618569.29</v>
      </c>
      <c r="CD55" s="49">
        <f t="shared" si="51"/>
        <v>8868864.213500809</v>
      </c>
      <c r="CE55" s="49">
        <f t="shared" si="51"/>
        <v>9942966.995334744</v>
      </c>
      <c r="CF55" s="50">
        <v>2007240.8700000003</v>
      </c>
      <c r="CG55" s="50">
        <v>4601907.188370588</v>
      </c>
      <c r="CH55" s="50">
        <v>5182156.722849966</v>
      </c>
      <c r="CI55" s="51">
        <f t="shared" si="4"/>
        <v>0.802757877284553</v>
      </c>
      <c r="CJ55" s="61">
        <f t="shared" si="8"/>
        <v>0.9186928391209548</v>
      </c>
      <c r="CK55" s="18">
        <v>279103.0999999999</v>
      </c>
      <c r="CL55" s="18">
        <v>916562.0455021957</v>
      </c>
      <c r="CM55" s="18">
        <v>950288.5665967799</v>
      </c>
      <c r="CN55" s="18">
        <v>356341.98000000004</v>
      </c>
      <c r="CO55" s="18">
        <v>821393.0449817094</v>
      </c>
      <c r="CP55" s="18">
        <v>955323.8703398773</v>
      </c>
      <c r="CQ55" s="18">
        <v>431541.48000000004</v>
      </c>
      <c r="CR55" s="18">
        <v>977184.4710534483</v>
      </c>
      <c r="CS55" s="18">
        <v>1100422.8353206513</v>
      </c>
      <c r="CT55" s="18">
        <v>330412.24</v>
      </c>
      <c r="CU55" s="18">
        <v>980776.9678950827</v>
      </c>
      <c r="CV55" s="18">
        <v>987062.6551443395</v>
      </c>
      <c r="CW55" s="18">
        <v>330657.18000000005</v>
      </c>
      <c r="CX55" s="18">
        <v>981730.844975665</v>
      </c>
      <c r="CY55" s="18">
        <v>997485.5512422519</v>
      </c>
      <c r="CZ55" s="18">
        <v>239390.62000000002</v>
      </c>
      <c r="DA55" s="18">
        <v>684104.2937830471</v>
      </c>
      <c r="DB55" s="18">
        <v>695523.1171946012</v>
      </c>
      <c r="DC55" s="18">
        <v>251310.29999999996</v>
      </c>
      <c r="DD55" s="18">
        <v>529874.9242196536</v>
      </c>
      <c r="DE55" s="18">
        <v>571463.706502055</v>
      </c>
      <c r="DF55" s="18">
        <v>183478.22</v>
      </c>
      <c r="DG55" s="18">
        <v>577872.2233248698</v>
      </c>
      <c r="DH55" s="18">
        <v>598401.8873878242</v>
      </c>
      <c r="DI55" s="18">
        <v>401192.68999999994</v>
      </c>
      <c r="DJ55" s="18">
        <v>973395.9549446317</v>
      </c>
      <c r="DK55" s="18">
        <v>1024110.979191141</v>
      </c>
      <c r="DL55" s="18">
        <v>307213.76</v>
      </c>
      <c r="DM55" s="18">
        <v>838964.461051504</v>
      </c>
      <c r="DN55" s="18">
        <v>898921.9817927972</v>
      </c>
      <c r="DO55" s="18">
        <v>439572.89999999997</v>
      </c>
      <c r="DP55" s="18">
        <v>1198225.9895512043</v>
      </c>
      <c r="DQ55" s="18">
        <v>1296940.2976056025</v>
      </c>
      <c r="DR55" s="18">
        <v>307859.36</v>
      </c>
      <c r="DS55" s="18">
        <v>682353.4706059183</v>
      </c>
      <c r="DT55" s="18">
        <v>756516.0168060121</v>
      </c>
      <c r="DU55" s="18">
        <f t="shared" si="52"/>
        <v>3858073.83</v>
      </c>
      <c r="DV55" s="18">
        <f t="shared" si="52"/>
        <v>10162438.69188893</v>
      </c>
      <c r="DW55" s="18">
        <f t="shared" si="52"/>
        <v>10832461.465123933</v>
      </c>
      <c r="DX55" s="18">
        <v>3618569.29</v>
      </c>
      <c r="DY55" s="18">
        <v>8868864.213500809</v>
      </c>
      <c r="DZ55" s="18">
        <v>9942966.995334744</v>
      </c>
      <c r="EA55" s="51">
        <v>0.0661876340635168</v>
      </c>
      <c r="EB55" s="61">
        <v>0.08945966231272218</v>
      </c>
      <c r="EC55" s="18">
        <v>393164.72</v>
      </c>
      <c r="ED55" s="18">
        <v>995280.6145022226</v>
      </c>
      <c r="EE55" s="18">
        <v>1097820.258888714</v>
      </c>
      <c r="EF55" s="18">
        <v>344351.6</v>
      </c>
      <c r="EG55" s="18">
        <v>861902.1732628677</v>
      </c>
      <c r="EH55" s="18">
        <v>925079.2280238969</v>
      </c>
      <c r="EI55" s="18">
        <v>305969.37</v>
      </c>
      <c r="EJ55" s="18">
        <v>604118.5768199724</v>
      </c>
      <c r="EK55" s="18">
        <v>671275.7069899335</v>
      </c>
      <c r="EL55" s="18">
        <v>189673.29</v>
      </c>
      <c r="EM55" s="18">
        <v>391213.75919933536</v>
      </c>
      <c r="EN55" s="18">
        <v>435086.46285447216</v>
      </c>
      <c r="EO55" s="18">
        <v>373311.66</v>
      </c>
      <c r="EP55" s="18">
        <v>853237.4056651976</v>
      </c>
      <c r="EQ55" s="18">
        <v>926695.6027789661</v>
      </c>
      <c r="ER55" s="18">
        <v>467041.99</v>
      </c>
      <c r="ES55" s="18">
        <v>1012772.9434358759</v>
      </c>
      <c r="ET55" s="18">
        <v>1077497.9326671558</v>
      </c>
      <c r="EU55" s="18">
        <v>491293.52</v>
      </c>
      <c r="EV55" s="18">
        <v>903882.399245302</v>
      </c>
      <c r="EW55" s="18">
        <v>963488.5393876081</v>
      </c>
      <c r="EX55" s="18">
        <v>396152.14</v>
      </c>
      <c r="EY55" s="18">
        <v>878690.5563958321</v>
      </c>
      <c r="EZ55" s="18">
        <v>955246.1420436724</v>
      </c>
      <c r="FA55" s="18">
        <v>391967.37999999995</v>
      </c>
      <c r="FB55" s="18">
        <v>831354.1305913638</v>
      </c>
      <c r="FC55" s="18">
        <v>864389.6964880723</v>
      </c>
      <c r="FD55" s="18">
        <v>387885.73</v>
      </c>
      <c r="FE55" s="18">
        <v>986053.9123595977</v>
      </c>
      <c r="FF55" s="18">
        <v>1067225.1168899254</v>
      </c>
      <c r="FG55" s="18">
        <v>395525.27</v>
      </c>
      <c r="FH55" s="18">
        <v>793139.1752017365</v>
      </c>
      <c r="FI55" s="18">
        <v>931063.0393496373</v>
      </c>
      <c r="FJ55" s="18">
        <v>288642.32999999996</v>
      </c>
      <c r="FK55" s="18">
        <v>610834.8447766824</v>
      </c>
      <c r="FL55" s="18">
        <v>641501.9018797232</v>
      </c>
    </row>
    <row r="56" spans="1:168" s="20" customFormat="1" ht="15">
      <c r="A56" s="17">
        <v>3203</v>
      </c>
      <c r="B56" s="17" t="s">
        <v>53</v>
      </c>
      <c r="C56" s="18">
        <v>2083640.45</v>
      </c>
      <c r="D56" s="18">
        <v>1765800.2853056567</v>
      </c>
      <c r="E56" s="18">
        <v>1941846.3404943931</v>
      </c>
      <c r="F56" s="18">
        <v>1646030.75</v>
      </c>
      <c r="G56" s="18">
        <v>1536820.3497704198</v>
      </c>
      <c r="H56" s="18">
        <v>1681115.5784453214</v>
      </c>
      <c r="I56" s="18">
        <v>1926358.0999999999</v>
      </c>
      <c r="J56" s="18">
        <v>1753977.4885747202</v>
      </c>
      <c r="K56" s="18">
        <v>1956894.2775795234</v>
      </c>
      <c r="L56" s="18">
        <v>2266264.7</v>
      </c>
      <c r="M56" s="18">
        <v>1782883.538196116</v>
      </c>
      <c r="N56" s="18">
        <v>2089505.1922546716</v>
      </c>
      <c r="O56" s="18">
        <v>2920571.54</v>
      </c>
      <c r="P56" s="18">
        <v>2309628.508159297</v>
      </c>
      <c r="Q56" s="18">
        <v>2604117.577348971</v>
      </c>
      <c r="R56" s="18">
        <v>2145115.16</v>
      </c>
      <c r="S56" s="18">
        <v>1824649.1107570915</v>
      </c>
      <c r="T56" s="18">
        <v>2027722.3437115767</v>
      </c>
      <c r="U56" s="18">
        <v>1189172.75</v>
      </c>
      <c r="V56" s="18">
        <v>1060867.7079998779</v>
      </c>
      <c r="W56" s="18">
        <v>1152128.0774675456</v>
      </c>
      <c r="X56" s="18">
        <v>2539323.5900000003</v>
      </c>
      <c r="Y56" s="18">
        <v>2021003.7085788504</v>
      </c>
      <c r="Z56" s="18">
        <v>2149031.575091344</v>
      </c>
      <c r="AA56" s="18">
        <v>1426051.66</v>
      </c>
      <c r="AB56" s="18">
        <v>1416139.6281706889</v>
      </c>
      <c r="AC56" s="18">
        <v>1505945.860787151</v>
      </c>
      <c r="AD56" s="18">
        <v>1323982.54</v>
      </c>
      <c r="AE56" s="18">
        <v>972572.6240499738</v>
      </c>
      <c r="AF56" s="18">
        <v>1053550.8047787612</v>
      </c>
      <c r="AG56" s="18">
        <v>1475265.46</v>
      </c>
      <c r="AH56" s="18">
        <v>1291833.9304879815</v>
      </c>
      <c r="AI56" s="18">
        <v>1378397.4354775262</v>
      </c>
      <c r="AJ56" s="18">
        <v>1660397.5</v>
      </c>
      <c r="AK56" s="18">
        <v>1272018.8113131733</v>
      </c>
      <c r="AL56" s="18">
        <v>1355054.222564526</v>
      </c>
      <c r="AM56" s="18">
        <v>22602174.2</v>
      </c>
      <c r="AN56" s="18">
        <v>19008195.691363852</v>
      </c>
      <c r="AO56" s="18">
        <v>20895309.28600131</v>
      </c>
      <c r="AP56" s="19">
        <v>21503562</v>
      </c>
      <c r="AQ56" s="19">
        <v>22193342.770659734</v>
      </c>
      <c r="AR56" s="19">
        <v>24584593.411714066</v>
      </c>
      <c r="AS56" s="18">
        <v>1234331.24</v>
      </c>
      <c r="AT56" s="18">
        <v>1056812.8394914991</v>
      </c>
      <c r="AU56" s="18">
        <v>1148637.782902198</v>
      </c>
      <c r="AV56" s="18">
        <v>1343742.1900000002</v>
      </c>
      <c r="AW56" s="18">
        <v>1353277.4155659317</v>
      </c>
      <c r="AX56" s="18">
        <v>1356839.7932759905</v>
      </c>
      <c r="AY56" s="18">
        <v>1729247.16</v>
      </c>
      <c r="AZ56" s="18">
        <v>1831026.9134449232</v>
      </c>
      <c r="BA56" s="18">
        <v>1975661.5293305654</v>
      </c>
      <c r="BB56" s="18">
        <v>2066133.44</v>
      </c>
      <c r="BC56" s="18">
        <v>1625224.1637240304</v>
      </c>
      <c r="BD56" s="18">
        <v>1749423.5333747875</v>
      </c>
      <c r="BE56" s="18">
        <v>2238889.37</v>
      </c>
      <c r="BF56" s="18">
        <v>2184864.216965394</v>
      </c>
      <c r="BG56" s="18">
        <v>2444978.056486888</v>
      </c>
      <c r="BH56" s="18">
        <v>2394537.96</v>
      </c>
      <c r="BI56" s="18">
        <v>2430764.8451078236</v>
      </c>
      <c r="BJ56" s="18">
        <v>2794941.4554639608</v>
      </c>
      <c r="BK56" s="18">
        <v>2045039.2400000002</v>
      </c>
      <c r="BL56" s="18">
        <v>2012097.8951413885</v>
      </c>
      <c r="BM56" s="18">
        <v>2252117.335045915</v>
      </c>
      <c r="BN56" s="18">
        <v>2472789.22</v>
      </c>
      <c r="BO56" s="18">
        <v>2580248.4157076613</v>
      </c>
      <c r="BP56" s="18">
        <v>2862728.5233636964</v>
      </c>
      <c r="BQ56" s="18">
        <v>2530376.58</v>
      </c>
      <c r="BR56" s="18">
        <v>2501422.7791222814</v>
      </c>
      <c r="BS56" s="18">
        <v>2768060.033092669</v>
      </c>
      <c r="BT56" s="18">
        <v>2088819.3800000001</v>
      </c>
      <c r="BU56" s="18">
        <v>2252634.4509398118</v>
      </c>
      <c r="BV56" s="18">
        <v>2487512.370625874</v>
      </c>
      <c r="BW56" s="18">
        <v>2506916.6</v>
      </c>
      <c r="BX56" s="18">
        <v>2699768.581023313</v>
      </c>
      <c r="BY56" s="18">
        <v>2977688.1189272613</v>
      </c>
      <c r="BZ56" s="18">
        <v>1395310.05</v>
      </c>
      <c r="CA56" s="18">
        <v>1868617.6715267657</v>
      </c>
      <c r="CB56" s="57">
        <v>2009542.1250533129</v>
      </c>
      <c r="CC56" s="49">
        <f t="shared" si="53"/>
        <v>24046132.43</v>
      </c>
      <c r="CD56" s="49">
        <f t="shared" si="51"/>
        <v>24396760.187760826</v>
      </c>
      <c r="CE56" s="49">
        <f t="shared" si="51"/>
        <v>26828130.656943116</v>
      </c>
      <c r="CF56" s="50">
        <v>22602174.2</v>
      </c>
      <c r="CG56" s="50">
        <v>19008195.691363852</v>
      </c>
      <c r="CH56" s="50">
        <v>20895309.28600131</v>
      </c>
      <c r="CI56" s="51">
        <f t="shared" si="4"/>
        <v>0.06388581103847968</v>
      </c>
      <c r="CJ56" s="61">
        <f t="shared" si="8"/>
        <v>0.28393077555049473</v>
      </c>
      <c r="CK56" s="18">
        <v>1692421.91</v>
      </c>
      <c r="CL56" s="18">
        <v>1951992.29670873</v>
      </c>
      <c r="CM56" s="18">
        <v>1971949.6143043637</v>
      </c>
      <c r="CN56" s="18">
        <v>2334299.01</v>
      </c>
      <c r="CO56" s="18">
        <v>2347318.4047269262</v>
      </c>
      <c r="CP56" s="18">
        <v>2673836.011970144</v>
      </c>
      <c r="CQ56" s="18">
        <v>2899581.61</v>
      </c>
      <c r="CR56" s="18">
        <v>2812709.060264511</v>
      </c>
      <c r="CS56" s="18">
        <v>3067126.388425706</v>
      </c>
      <c r="CT56" s="18">
        <v>2913963.66</v>
      </c>
      <c r="CU56" s="18">
        <v>3133441.662697284</v>
      </c>
      <c r="CV56" s="18">
        <v>3162563.4331662524</v>
      </c>
      <c r="CW56" s="18">
        <v>2785364.7</v>
      </c>
      <c r="CX56" s="18">
        <v>3719989.2972001615</v>
      </c>
      <c r="CY56" s="18">
        <v>3786375.3389186473</v>
      </c>
      <c r="CZ56" s="18">
        <v>3159250.5</v>
      </c>
      <c r="DA56" s="18">
        <v>3628807.23939326</v>
      </c>
      <c r="DB56" s="18">
        <v>3680605.7757557393</v>
      </c>
      <c r="DC56" s="18">
        <v>3709449.55</v>
      </c>
      <c r="DD56" s="18">
        <v>4600815.3197341515</v>
      </c>
      <c r="DE56" s="18">
        <v>4800896.266703348</v>
      </c>
      <c r="DF56" s="18">
        <v>2937894.7399999998</v>
      </c>
      <c r="DG56" s="18">
        <v>3937333.659382087</v>
      </c>
      <c r="DH56" s="18">
        <v>4029388.2122090193</v>
      </c>
      <c r="DI56" s="18">
        <v>2831838.9899999998</v>
      </c>
      <c r="DJ56" s="18">
        <v>3115546.0653827623</v>
      </c>
      <c r="DK56" s="18">
        <v>3289833.8319306695</v>
      </c>
      <c r="DL56" s="18">
        <v>2542179</v>
      </c>
      <c r="DM56" s="18">
        <v>3017831.284650103</v>
      </c>
      <c r="DN56" s="18">
        <v>3164409.519756346</v>
      </c>
      <c r="DO56" s="18">
        <v>2673148.22</v>
      </c>
      <c r="DP56" s="18">
        <v>3312795.204857124</v>
      </c>
      <c r="DQ56" s="18">
        <v>3579347.7679057815</v>
      </c>
      <c r="DR56" s="18">
        <v>2531461.3000000003</v>
      </c>
      <c r="DS56" s="18">
        <v>3200909.374250823</v>
      </c>
      <c r="DT56" s="18">
        <v>3357816.220394552</v>
      </c>
      <c r="DU56" s="18">
        <f t="shared" si="52"/>
        <v>33010853.189999998</v>
      </c>
      <c r="DV56" s="18">
        <f t="shared" si="52"/>
        <v>38779488.86924792</v>
      </c>
      <c r="DW56" s="18">
        <f t="shared" si="52"/>
        <v>40564148.381440565</v>
      </c>
      <c r="DX56" s="18">
        <v>24046132.43</v>
      </c>
      <c r="DY56" s="18">
        <v>24396760.187760826</v>
      </c>
      <c r="DZ56" s="18">
        <v>26828130.656943116</v>
      </c>
      <c r="EA56" s="51">
        <v>0.372813415466996</v>
      </c>
      <c r="EB56" s="61">
        <v>0.5120005527087506</v>
      </c>
      <c r="EC56" s="18">
        <v>2588074.13</v>
      </c>
      <c r="ED56" s="18">
        <v>2801045.666511985</v>
      </c>
      <c r="EE56" s="18">
        <v>2952203.497823646</v>
      </c>
      <c r="EF56" s="18">
        <v>1219264.84</v>
      </c>
      <c r="EG56" s="18">
        <v>1292691.8820772066</v>
      </c>
      <c r="EH56" s="18">
        <v>1371161.2507444858</v>
      </c>
      <c r="EI56" s="18">
        <v>2365262.6499999994</v>
      </c>
      <c r="EJ56" s="18">
        <v>2684886.2054489767</v>
      </c>
      <c r="EK56" s="18">
        <v>2874313.4203807726</v>
      </c>
      <c r="EL56" s="18">
        <v>2720116.13</v>
      </c>
      <c r="EM56" s="18">
        <v>3202407.6628374974</v>
      </c>
      <c r="EN56" s="18">
        <v>3343440.589387639</v>
      </c>
      <c r="EO56" s="18">
        <v>2840941.7499999995</v>
      </c>
      <c r="EP56" s="18">
        <v>3204489.8859497</v>
      </c>
      <c r="EQ56" s="18">
        <v>3402921.0019236384</v>
      </c>
      <c r="ER56" s="18">
        <v>3204174.7700000005</v>
      </c>
      <c r="ES56" s="18">
        <v>3465683.204038925</v>
      </c>
      <c r="ET56" s="18">
        <v>3750463.709793869</v>
      </c>
      <c r="EU56" s="18">
        <v>4684164.640000001</v>
      </c>
      <c r="EV56" s="18">
        <v>4826830.266583547</v>
      </c>
      <c r="EW56" s="18">
        <v>5012014.157736815</v>
      </c>
      <c r="EX56" s="18">
        <v>3077016.84</v>
      </c>
      <c r="EY56" s="18">
        <v>3068431.006609701</v>
      </c>
      <c r="EZ56" s="18">
        <v>3232798.794200961</v>
      </c>
      <c r="FA56" s="18">
        <v>4741992.319999999</v>
      </c>
      <c r="FB56" s="18">
        <v>4742901.308774411</v>
      </c>
      <c r="FC56" s="18">
        <v>4913460.382737598</v>
      </c>
      <c r="FD56" s="18">
        <v>3017142.6399999997</v>
      </c>
      <c r="FE56" s="18">
        <v>2890999.829982475</v>
      </c>
      <c r="FF56" s="18">
        <v>3850424.747280492</v>
      </c>
      <c r="FG56" s="18">
        <v>3484030.0500000003</v>
      </c>
      <c r="FH56" s="18">
        <v>2958336.860620097</v>
      </c>
      <c r="FI56" s="18">
        <v>3068703.3131194473</v>
      </c>
      <c r="FJ56" s="18">
        <v>2733665.23</v>
      </c>
      <c r="FK56" s="18">
        <v>2854119.107061829</v>
      </c>
      <c r="FL56" s="18">
        <v>2942911.6664792695</v>
      </c>
    </row>
    <row r="57" spans="1:168" s="20" customFormat="1" ht="15">
      <c r="A57" s="17">
        <v>3204</v>
      </c>
      <c r="B57" s="17" t="s">
        <v>54</v>
      </c>
      <c r="C57" s="18">
        <v>5432862.039999999</v>
      </c>
      <c r="D57" s="18">
        <v>4044750.661782083</v>
      </c>
      <c r="E57" s="18">
        <v>4848114.006243757</v>
      </c>
      <c r="F57" s="18">
        <v>5053997.55</v>
      </c>
      <c r="G57" s="18">
        <v>3605823.0081053716</v>
      </c>
      <c r="H57" s="18">
        <v>4067388.1464786907</v>
      </c>
      <c r="I57" s="18">
        <v>3305209.51</v>
      </c>
      <c r="J57" s="18">
        <v>3383910.1432712693</v>
      </c>
      <c r="K57" s="18">
        <v>3792019.851542581</v>
      </c>
      <c r="L57" s="18">
        <v>3276238.9</v>
      </c>
      <c r="M57" s="18">
        <v>3458012.3757899795</v>
      </c>
      <c r="N57" s="18">
        <v>3963194.579111998</v>
      </c>
      <c r="O57" s="18">
        <v>3425604.1599999997</v>
      </c>
      <c r="P57" s="18">
        <v>3438620.1483340804</v>
      </c>
      <c r="Q57" s="18">
        <v>3716937.5693021645</v>
      </c>
      <c r="R57" s="18">
        <v>2978058.44</v>
      </c>
      <c r="S57" s="18">
        <v>3283171.8483465025</v>
      </c>
      <c r="T57" s="18">
        <v>3527559.413401191</v>
      </c>
      <c r="U57" s="18">
        <v>4806943.72</v>
      </c>
      <c r="V57" s="18">
        <v>3763021.392042286</v>
      </c>
      <c r="W57" s="18">
        <v>4186694.3251445</v>
      </c>
      <c r="X57" s="18">
        <v>7834834.23</v>
      </c>
      <c r="Y57" s="18">
        <v>5366822.319890599</v>
      </c>
      <c r="Z57" s="18">
        <v>6010352.569536842</v>
      </c>
      <c r="AA57" s="18">
        <v>7597672.88</v>
      </c>
      <c r="AB57" s="18">
        <v>5336754.185202911</v>
      </c>
      <c r="AC57" s="18">
        <v>5983824.629562985</v>
      </c>
      <c r="AD57" s="18">
        <v>8545002.299999999</v>
      </c>
      <c r="AE57" s="18">
        <v>3767531.8226236333</v>
      </c>
      <c r="AF57" s="18">
        <v>4362022.292837064</v>
      </c>
      <c r="AG57" s="18">
        <v>7940377.14</v>
      </c>
      <c r="AH57" s="18">
        <v>5723590.393169914</v>
      </c>
      <c r="AI57" s="18">
        <v>6373513.252427486</v>
      </c>
      <c r="AJ57" s="18">
        <v>7939490.75</v>
      </c>
      <c r="AK57" s="18">
        <v>5454610.904785949</v>
      </c>
      <c r="AL57" s="18">
        <v>6127221.921817526</v>
      </c>
      <c r="AM57" s="18">
        <v>68136291.62</v>
      </c>
      <c r="AN57" s="18">
        <v>50626619.203344576</v>
      </c>
      <c r="AO57" s="18">
        <v>56958842.55740679</v>
      </c>
      <c r="AP57" s="19">
        <v>64953129.66</v>
      </c>
      <c r="AQ57" s="19">
        <v>43855217.886494756</v>
      </c>
      <c r="AR57" s="19">
        <v>53441775.36926363</v>
      </c>
      <c r="AS57" s="18">
        <v>7153593</v>
      </c>
      <c r="AT57" s="18">
        <v>4617527.084160657</v>
      </c>
      <c r="AU57" s="18">
        <v>5089738.595573741</v>
      </c>
      <c r="AV57" s="18">
        <v>5154228.58</v>
      </c>
      <c r="AW57" s="18">
        <v>4319929.998190469</v>
      </c>
      <c r="AX57" s="18">
        <v>4328577.285468746</v>
      </c>
      <c r="AY57" s="18">
        <v>6430203.87</v>
      </c>
      <c r="AZ57" s="18">
        <v>5027332.153181525</v>
      </c>
      <c r="BA57" s="18">
        <v>5428953.269389259</v>
      </c>
      <c r="BB57" s="18">
        <v>7318028.399999999</v>
      </c>
      <c r="BC57" s="18">
        <v>5869699.159513954</v>
      </c>
      <c r="BD57" s="18">
        <v>6409518.76222757</v>
      </c>
      <c r="BE57" s="18">
        <v>7655769.39</v>
      </c>
      <c r="BF57" s="18">
        <v>5486209.098366328</v>
      </c>
      <c r="BG57" s="18">
        <v>6600381.644538484</v>
      </c>
      <c r="BH57" s="18">
        <v>6469912.649999999</v>
      </c>
      <c r="BI57" s="18">
        <v>6993600.482397863</v>
      </c>
      <c r="BJ57" s="18">
        <v>8198582.494886909</v>
      </c>
      <c r="BK57" s="18">
        <v>10672850.580000004</v>
      </c>
      <c r="BL57" s="18">
        <v>6387857.244852133</v>
      </c>
      <c r="BM57" s="18">
        <v>8016876.356385775</v>
      </c>
      <c r="BN57" s="18">
        <v>6644689.999999999</v>
      </c>
      <c r="BO57" s="18">
        <v>6907101.66343132</v>
      </c>
      <c r="BP57" s="18">
        <v>7978613.23045972</v>
      </c>
      <c r="BQ57" s="18">
        <v>9492500.16</v>
      </c>
      <c r="BR57" s="18">
        <v>5099174.206476951</v>
      </c>
      <c r="BS57" s="18">
        <v>5947235.472603277</v>
      </c>
      <c r="BT57" s="18">
        <v>4185497.88</v>
      </c>
      <c r="BU57" s="18">
        <v>5512596.269346133</v>
      </c>
      <c r="BV57" s="18">
        <v>6245897.063477304</v>
      </c>
      <c r="BW57" s="18">
        <v>6188652.5600000005</v>
      </c>
      <c r="BX57" s="18">
        <v>6084013.874426509</v>
      </c>
      <c r="BY57" s="18">
        <v>6949176.671696553</v>
      </c>
      <c r="BZ57" s="18">
        <v>5950384.95</v>
      </c>
      <c r="CA57" s="18">
        <v>6037719.907370485</v>
      </c>
      <c r="CB57" s="57">
        <v>6914236.916069068</v>
      </c>
      <c r="CC57" s="49">
        <f t="shared" si="53"/>
        <v>83316312.02</v>
      </c>
      <c r="CD57" s="49">
        <f t="shared" si="51"/>
        <v>68342761.14171433</v>
      </c>
      <c r="CE57" s="49">
        <f t="shared" si="51"/>
        <v>78107787.7627764</v>
      </c>
      <c r="CF57" s="50">
        <v>68136291.62</v>
      </c>
      <c r="CG57" s="50">
        <v>50626619.203344576</v>
      </c>
      <c r="CH57" s="50">
        <v>56958842.55740679</v>
      </c>
      <c r="CI57" s="51">
        <f t="shared" si="4"/>
        <v>0.22278906055908987</v>
      </c>
      <c r="CJ57" s="61">
        <f t="shared" si="8"/>
        <v>0.37130222904467103</v>
      </c>
      <c r="CK57" s="18">
        <v>4192926.689999999</v>
      </c>
      <c r="CL57" s="18">
        <v>6507231.147671982</v>
      </c>
      <c r="CM57" s="18">
        <v>6529561.088255076</v>
      </c>
      <c r="CN57" s="18">
        <v>5396305.43</v>
      </c>
      <c r="CO57" s="18">
        <v>4995837.974630003</v>
      </c>
      <c r="CP57" s="18">
        <v>5455785.208521089</v>
      </c>
      <c r="CQ57" s="18">
        <v>6982369.7700000005</v>
      </c>
      <c r="CR57" s="18">
        <v>7265108.793166174</v>
      </c>
      <c r="CS57" s="18">
        <v>7933075.86492593</v>
      </c>
      <c r="CT57" s="18">
        <v>5514845.24</v>
      </c>
      <c r="CU57" s="18">
        <v>6206314.76971367</v>
      </c>
      <c r="CV57" s="18">
        <v>6268347.384582184</v>
      </c>
      <c r="CW57" s="18">
        <v>6104116.340000001</v>
      </c>
      <c r="CX57" s="18">
        <v>8857609.422091214</v>
      </c>
      <c r="CY57" s="18">
        <v>8908817.341543198</v>
      </c>
      <c r="CZ57" s="18">
        <v>5993801.500000001</v>
      </c>
      <c r="DA57" s="18">
        <v>7563942.688839585</v>
      </c>
      <c r="DB57" s="18">
        <v>7671263.165446602</v>
      </c>
      <c r="DC57" s="18">
        <v>5814534.8500000015</v>
      </c>
      <c r="DD57" s="18">
        <v>7164719.510164147</v>
      </c>
      <c r="DE57" s="18">
        <v>8368157.135436379</v>
      </c>
      <c r="DF57" s="18">
        <v>5498599.609999998</v>
      </c>
      <c r="DG57" s="18">
        <v>6260789.750392495</v>
      </c>
      <c r="DH57" s="18">
        <v>6311842.235438912</v>
      </c>
      <c r="DI57" s="18">
        <v>5537352.73</v>
      </c>
      <c r="DJ57" s="18">
        <v>7131408.92757824</v>
      </c>
      <c r="DK57" s="18">
        <v>8118021.357053444</v>
      </c>
      <c r="DL57" s="18">
        <v>5591061.64</v>
      </c>
      <c r="DM57" s="18">
        <v>6009275.043586359</v>
      </c>
      <c r="DN57" s="18">
        <v>6952801.005450686</v>
      </c>
      <c r="DO57" s="18">
        <v>6979943.67</v>
      </c>
      <c r="DP57" s="18">
        <v>5599845.832041076</v>
      </c>
      <c r="DQ57" s="18">
        <v>6581097.423608017</v>
      </c>
      <c r="DR57" s="18">
        <v>7883272.06</v>
      </c>
      <c r="DS57" s="18">
        <v>5867223.339877878</v>
      </c>
      <c r="DT57" s="18">
        <v>6966081.432099579</v>
      </c>
      <c r="DU57" s="18">
        <f t="shared" si="52"/>
        <v>71489129.53000002</v>
      </c>
      <c r="DV57" s="18">
        <f t="shared" si="52"/>
        <v>79429307.19975282</v>
      </c>
      <c r="DW57" s="18">
        <f t="shared" si="52"/>
        <v>86064850.6423611</v>
      </c>
      <c r="DX57" s="18">
        <v>83316312.02</v>
      </c>
      <c r="DY57" s="18">
        <v>68342761.14171433</v>
      </c>
      <c r="DZ57" s="18">
        <v>78107787.7627764</v>
      </c>
      <c r="EA57" s="51">
        <v>-0.1419551850442069</v>
      </c>
      <c r="EB57" s="61">
        <v>0.10187284914215389</v>
      </c>
      <c r="EC57" s="18">
        <v>16167239.93</v>
      </c>
      <c r="ED57" s="18">
        <v>5982260.984807284</v>
      </c>
      <c r="EE57" s="18">
        <v>8272165.855998661</v>
      </c>
      <c r="EF57" s="18">
        <v>7477922.16</v>
      </c>
      <c r="EG57" s="18">
        <v>4416096.357830885</v>
      </c>
      <c r="EH57" s="18">
        <v>5371802.90215074</v>
      </c>
      <c r="EI57" s="18">
        <v>6649632.299999999</v>
      </c>
      <c r="EJ57" s="18">
        <v>5562038.882868915</v>
      </c>
      <c r="EK57" s="18">
        <v>6532976.175851632</v>
      </c>
      <c r="EL57" s="18">
        <v>5803190.0200000005</v>
      </c>
      <c r="EM57" s="18">
        <v>4308325.28647419</v>
      </c>
      <c r="EN57" s="18">
        <v>5088400.042223984</v>
      </c>
      <c r="EO57" s="18">
        <v>12709432.799999999</v>
      </c>
      <c r="EP57" s="18">
        <v>5558134.98333091</v>
      </c>
      <c r="EQ57" s="18">
        <v>7287005.496283014</v>
      </c>
      <c r="ER57" s="18">
        <v>6921505.310000001</v>
      </c>
      <c r="ES57" s="18">
        <v>5408881.083673397</v>
      </c>
      <c r="ET57" s="18">
        <v>6487869.471120647</v>
      </c>
      <c r="EU57" s="18">
        <v>6891047.33</v>
      </c>
      <c r="EV57" s="18">
        <v>5769465.900490252</v>
      </c>
      <c r="EW57" s="18">
        <v>6780912.059707733</v>
      </c>
      <c r="EX57" s="18">
        <v>6393359.93</v>
      </c>
      <c r="EY57" s="18">
        <v>6438887.183646405</v>
      </c>
      <c r="EZ57" s="18">
        <v>7353655.897110226</v>
      </c>
      <c r="FA57" s="18">
        <v>6143984.93</v>
      </c>
      <c r="FB57" s="18">
        <v>6740506.866957454</v>
      </c>
      <c r="FC57" s="18">
        <v>6795015.621802394</v>
      </c>
      <c r="FD57" s="18">
        <v>5980345.9</v>
      </c>
      <c r="FE57" s="18">
        <v>6839737.5229340745</v>
      </c>
      <c r="FF57" s="18">
        <v>7788515.764251275</v>
      </c>
      <c r="FG57" s="18">
        <v>5112941.39</v>
      </c>
      <c r="FH57" s="18">
        <v>5552274.683396845</v>
      </c>
      <c r="FI57" s="18">
        <v>6544317.314579178</v>
      </c>
      <c r="FJ57" s="18">
        <v>11489339.08</v>
      </c>
      <c r="FK57" s="18">
        <v>7039236.547821788</v>
      </c>
      <c r="FL57" s="18">
        <v>8577349.633624408</v>
      </c>
    </row>
    <row r="58" spans="1:168" s="20" customFormat="1" ht="15">
      <c r="A58" s="17">
        <v>3205</v>
      </c>
      <c r="B58" s="17" t="s">
        <v>55</v>
      </c>
      <c r="C58" s="18">
        <v>1831710.4</v>
      </c>
      <c r="D58" s="18">
        <v>1195602.813337795</v>
      </c>
      <c r="E58" s="18">
        <v>1461071.0757881044</v>
      </c>
      <c r="F58" s="18">
        <v>1175710</v>
      </c>
      <c r="G58" s="18">
        <v>784833.85180754</v>
      </c>
      <c r="H58" s="18">
        <v>936940.8143740965</v>
      </c>
      <c r="I58" s="18">
        <v>1176195</v>
      </c>
      <c r="J58" s="18">
        <v>716265.0510426549</v>
      </c>
      <c r="K58" s="18">
        <v>807642.3029663855</v>
      </c>
      <c r="L58" s="18">
        <v>1736251</v>
      </c>
      <c r="M58" s="18">
        <v>965352.7924746801</v>
      </c>
      <c r="N58" s="18">
        <v>978196.1093130894</v>
      </c>
      <c r="O58" s="18">
        <v>1756626</v>
      </c>
      <c r="P58" s="18">
        <v>1133711.4268413656</v>
      </c>
      <c r="Q58" s="18">
        <v>1236115.9050517085</v>
      </c>
      <c r="R58" s="18">
        <v>1450693.3</v>
      </c>
      <c r="S58" s="18">
        <v>1003885.569032065</v>
      </c>
      <c r="T58" s="18">
        <v>1120229.6251536957</v>
      </c>
      <c r="U58" s="18">
        <v>1391601.62</v>
      </c>
      <c r="V58" s="18">
        <v>865706.8341003483</v>
      </c>
      <c r="W58" s="18">
        <v>965355.9848834047</v>
      </c>
      <c r="X58" s="18">
        <v>2331656</v>
      </c>
      <c r="Y58" s="18">
        <v>1615533.0098206932</v>
      </c>
      <c r="Z58" s="18">
        <v>1806049.467243236</v>
      </c>
      <c r="AA58" s="18">
        <v>2356301.01</v>
      </c>
      <c r="AB58" s="18">
        <v>1333751.954386815</v>
      </c>
      <c r="AC58" s="18">
        <v>1448443.3793340477</v>
      </c>
      <c r="AD58" s="18">
        <v>1246712.8</v>
      </c>
      <c r="AE58" s="18">
        <v>742089.9816970328</v>
      </c>
      <c r="AF58" s="18">
        <v>818793.8733784487</v>
      </c>
      <c r="AG58" s="18">
        <v>2666802</v>
      </c>
      <c r="AH58" s="18">
        <v>1529035.1030102896</v>
      </c>
      <c r="AI58" s="18">
        <v>1657244.0284052088</v>
      </c>
      <c r="AJ58" s="18">
        <v>2659873</v>
      </c>
      <c r="AK58" s="18">
        <v>1599539.0824996135</v>
      </c>
      <c r="AL58" s="18">
        <v>1673464.6057905313</v>
      </c>
      <c r="AM58" s="18">
        <v>21780132.130000003</v>
      </c>
      <c r="AN58" s="18">
        <v>13485307.470050892</v>
      </c>
      <c r="AO58" s="18">
        <v>14909547.171681955</v>
      </c>
      <c r="AP58" s="19">
        <v>21267661.919999998</v>
      </c>
      <c r="AQ58" s="19">
        <v>13761538.346781332</v>
      </c>
      <c r="AR58" s="19">
        <v>16479788.661005802</v>
      </c>
      <c r="AS58" s="18">
        <v>2596697.16</v>
      </c>
      <c r="AT58" s="18">
        <v>1470906.3881513197</v>
      </c>
      <c r="AU58" s="18">
        <v>1546904.47371154</v>
      </c>
      <c r="AV58" s="18">
        <v>1666163.8</v>
      </c>
      <c r="AW58" s="18">
        <v>1019383.9246055853</v>
      </c>
      <c r="AX58" s="18">
        <v>1022438.1866622356</v>
      </c>
      <c r="AY58" s="18">
        <v>3315902.5</v>
      </c>
      <c r="AZ58" s="18">
        <v>2384464.2915469483</v>
      </c>
      <c r="BA58" s="18">
        <v>2555827.462448491</v>
      </c>
      <c r="BB58" s="18">
        <v>1713416.7999999998</v>
      </c>
      <c r="BC58" s="18">
        <v>1102797.1037737774</v>
      </c>
      <c r="BD58" s="18">
        <v>1214984.2670594712</v>
      </c>
      <c r="BE58" s="18">
        <v>1575429.84</v>
      </c>
      <c r="BF58" s="18">
        <v>929573.180589181</v>
      </c>
      <c r="BG58" s="18">
        <v>1123752.9901938844</v>
      </c>
      <c r="BH58" s="18">
        <v>2112869</v>
      </c>
      <c r="BI58" s="18">
        <v>1280651.9622830413</v>
      </c>
      <c r="BJ58" s="18">
        <v>1627342.5027385275</v>
      </c>
      <c r="BK58" s="18">
        <v>1603321.37</v>
      </c>
      <c r="BL58" s="18">
        <v>905735.4681216878</v>
      </c>
      <c r="BM58" s="18">
        <v>1102728.5973036934</v>
      </c>
      <c r="BN58" s="18">
        <v>1603077</v>
      </c>
      <c r="BO58" s="18">
        <v>962283.7015963342</v>
      </c>
      <c r="BP58" s="18">
        <v>1156310.8391051234</v>
      </c>
      <c r="BQ58" s="18">
        <v>1862689.96</v>
      </c>
      <c r="BR58" s="18">
        <v>1111534.414954221</v>
      </c>
      <c r="BS58" s="18">
        <v>1275828.5542994773</v>
      </c>
      <c r="BT58" s="18">
        <v>1765469.46</v>
      </c>
      <c r="BU58" s="18">
        <v>1054166.0526494703</v>
      </c>
      <c r="BV58" s="18">
        <v>1185546.6717456505</v>
      </c>
      <c r="BW58" s="18">
        <v>1560788.02</v>
      </c>
      <c r="BX58" s="18">
        <v>978756.2895559965</v>
      </c>
      <c r="BY58" s="18">
        <v>1096964.1963293925</v>
      </c>
      <c r="BZ58" s="18">
        <v>4733660.75</v>
      </c>
      <c r="CA58" s="18">
        <v>2497631.1786433375</v>
      </c>
      <c r="CB58" s="57">
        <v>3099833.0499796662</v>
      </c>
      <c r="CC58" s="49">
        <f t="shared" si="53"/>
        <v>26109485.66</v>
      </c>
      <c r="CD58" s="49">
        <f t="shared" si="51"/>
        <v>15697883.9564709</v>
      </c>
      <c r="CE58" s="49">
        <f t="shared" si="51"/>
        <v>18008461.791577153</v>
      </c>
      <c r="CF58" s="50">
        <v>21780132.130000003</v>
      </c>
      <c r="CG58" s="50">
        <v>13485307.470050892</v>
      </c>
      <c r="CH58" s="50">
        <v>14909547.171681955</v>
      </c>
      <c r="CI58" s="51">
        <f t="shared" si="4"/>
        <v>0.19877535655703094</v>
      </c>
      <c r="CJ58" s="61">
        <f t="shared" si="8"/>
        <v>0.20784766862544535</v>
      </c>
      <c r="CK58" s="18">
        <v>2932680.66</v>
      </c>
      <c r="CL58" s="18">
        <v>1560588.6942125873</v>
      </c>
      <c r="CM58" s="18">
        <v>1569345.9788757465</v>
      </c>
      <c r="CN58" s="18">
        <v>3189489</v>
      </c>
      <c r="CO58" s="18">
        <v>1594418.8621264258</v>
      </c>
      <c r="CP58" s="18">
        <v>1695131.5339630642</v>
      </c>
      <c r="CQ58" s="18">
        <v>3056465.7</v>
      </c>
      <c r="CR58" s="18">
        <v>1760602.6798418271</v>
      </c>
      <c r="CS58" s="18">
        <v>1898908.8648787353</v>
      </c>
      <c r="CT58" s="18">
        <v>4557269.38</v>
      </c>
      <c r="CU58" s="18">
        <v>2548482.2438031523</v>
      </c>
      <c r="CV58" s="18">
        <v>2606089.6124162553</v>
      </c>
      <c r="CW58" s="18">
        <v>2724848.77</v>
      </c>
      <c r="CX58" s="18">
        <v>1648929.6127819184</v>
      </c>
      <c r="CY58" s="18">
        <v>1741911.0410721456</v>
      </c>
      <c r="CZ58" s="18">
        <v>2137994.6</v>
      </c>
      <c r="DA58" s="18">
        <v>1460621.225983952</v>
      </c>
      <c r="DB58" s="18">
        <v>1590015.179579151</v>
      </c>
      <c r="DC58" s="18">
        <v>2388124.95</v>
      </c>
      <c r="DD58" s="18">
        <v>1587527.7324315072</v>
      </c>
      <c r="DE58" s="18">
        <v>1682107.2470958293</v>
      </c>
      <c r="DF58" s="18">
        <v>4401938.96</v>
      </c>
      <c r="DG58" s="18">
        <v>2314203.001337391</v>
      </c>
      <c r="DH58" s="18">
        <v>2364920.6951815174</v>
      </c>
      <c r="DI58" s="18">
        <v>4154224.4</v>
      </c>
      <c r="DJ58" s="18">
        <v>1775558.6530572942</v>
      </c>
      <c r="DK58" s="18">
        <v>2091472.0056716418</v>
      </c>
      <c r="DL58" s="18">
        <v>2863930.46</v>
      </c>
      <c r="DM58" s="18">
        <v>1735962.140981506</v>
      </c>
      <c r="DN58" s="18">
        <v>2158775.8575171637</v>
      </c>
      <c r="DO58" s="18">
        <v>4049782.62</v>
      </c>
      <c r="DP58" s="18">
        <v>1772041.1670288783</v>
      </c>
      <c r="DQ58" s="18">
        <v>2026254.6828539167</v>
      </c>
      <c r="DR58" s="18">
        <v>7096256.73</v>
      </c>
      <c r="DS58" s="18">
        <v>1719373.022386097</v>
      </c>
      <c r="DT58" s="18">
        <v>2138334.9690371067</v>
      </c>
      <c r="DU58" s="18">
        <f t="shared" si="52"/>
        <v>43553006.230000004</v>
      </c>
      <c r="DV58" s="18">
        <f t="shared" si="52"/>
        <v>21478309.035972532</v>
      </c>
      <c r="DW58" s="18">
        <f t="shared" si="52"/>
        <v>23563267.668142274</v>
      </c>
      <c r="DX58" s="18">
        <v>26109485.66</v>
      </c>
      <c r="DY58" s="18">
        <v>15697883.9564709</v>
      </c>
      <c r="DZ58" s="18">
        <v>18008461.791577153</v>
      </c>
      <c r="EA58" s="51">
        <v>0.6680913135230258</v>
      </c>
      <c r="EB58" s="61">
        <v>0.3084553217734116</v>
      </c>
      <c r="EC58" s="18">
        <v>5026782.5600000005</v>
      </c>
      <c r="ED58" s="18">
        <v>1700506.83233255</v>
      </c>
      <c r="EE58" s="18">
        <v>2019395.4592989266</v>
      </c>
      <c r="EF58" s="18">
        <v>4934424.6</v>
      </c>
      <c r="EG58" s="18">
        <v>1277087.1223437502</v>
      </c>
      <c r="EH58" s="18">
        <v>1562206.2537499995</v>
      </c>
      <c r="EI58" s="18">
        <v>4595429.26</v>
      </c>
      <c r="EJ58" s="18">
        <v>2186741.279962069</v>
      </c>
      <c r="EK58" s="18">
        <v>2464105.916469108</v>
      </c>
      <c r="EL58" s="18">
        <v>2904232.57</v>
      </c>
      <c r="EM58" s="18">
        <v>1719466.8774812992</v>
      </c>
      <c r="EN58" s="18">
        <v>1912472.4068067244</v>
      </c>
      <c r="EO58" s="18">
        <v>4058774.4</v>
      </c>
      <c r="EP58" s="18">
        <v>1818309.9303609552</v>
      </c>
      <c r="EQ58" s="18">
        <v>2099243.971276147</v>
      </c>
      <c r="ER58" s="18">
        <v>4830586</v>
      </c>
      <c r="ES58" s="18">
        <v>1709094.8806633886</v>
      </c>
      <c r="ET58" s="18">
        <v>1982064.68727983</v>
      </c>
      <c r="EU58" s="18">
        <v>3947625.35</v>
      </c>
      <c r="EV58" s="18">
        <v>2035134.9057579369</v>
      </c>
      <c r="EW58" s="18">
        <v>2285517.1247797376</v>
      </c>
      <c r="EX58" s="18">
        <v>5662927.699999999</v>
      </c>
      <c r="EY58" s="18">
        <v>2763114.5309586735</v>
      </c>
      <c r="EZ58" s="18">
        <v>3072807.6903031287</v>
      </c>
      <c r="FA58" s="18">
        <v>3866672</v>
      </c>
      <c r="FB58" s="18">
        <v>2050017.7028679254</v>
      </c>
      <c r="FC58" s="18">
        <v>2097608.480326874</v>
      </c>
      <c r="FD58" s="18">
        <v>6795476.18</v>
      </c>
      <c r="FE58" s="18">
        <v>2535871.314174622</v>
      </c>
      <c r="FF58" s="18">
        <v>2861293.4199804766</v>
      </c>
      <c r="FG58" s="18">
        <v>5213166.24</v>
      </c>
      <c r="FH58" s="18">
        <v>2307231.008656469</v>
      </c>
      <c r="FI58" s="18">
        <v>2525166.4534688564</v>
      </c>
      <c r="FJ58" s="18">
        <v>4795393.95</v>
      </c>
      <c r="FK58" s="18">
        <v>2473891.271992457</v>
      </c>
      <c r="FL58" s="18">
        <v>2732274.0611726707</v>
      </c>
    </row>
    <row r="59" spans="1:168" s="20" customFormat="1" ht="15">
      <c r="A59" s="17">
        <v>3206</v>
      </c>
      <c r="B59" s="17" t="s">
        <v>56</v>
      </c>
      <c r="C59" s="18">
        <v>454607.8</v>
      </c>
      <c r="D59" s="18">
        <v>274607.0931394265</v>
      </c>
      <c r="E59" s="18">
        <v>301180.2174909748</v>
      </c>
      <c r="F59" s="18">
        <v>284873.45999999996</v>
      </c>
      <c r="G59" s="18">
        <v>181999.03796158585</v>
      </c>
      <c r="H59" s="18">
        <v>218799.74348444678</v>
      </c>
      <c r="I59" s="18">
        <v>468004.5</v>
      </c>
      <c r="J59" s="18">
        <v>291370.34335576603</v>
      </c>
      <c r="K59" s="18">
        <v>383329.84405744995</v>
      </c>
      <c r="L59" s="18">
        <v>501883</v>
      </c>
      <c r="M59" s="18">
        <v>294924.2278509917</v>
      </c>
      <c r="N59" s="18">
        <v>363620.85429837</v>
      </c>
      <c r="O59" s="18">
        <v>169888</v>
      </c>
      <c r="P59" s="18">
        <v>110514.51617851458</v>
      </c>
      <c r="Q59" s="18">
        <v>124644.87588271027</v>
      </c>
      <c r="R59" s="18">
        <v>737083</v>
      </c>
      <c r="S59" s="18">
        <v>459078.1734221472</v>
      </c>
      <c r="T59" s="18">
        <v>508532.79325129115</v>
      </c>
      <c r="U59" s="18">
        <v>878746.04</v>
      </c>
      <c r="V59" s="18">
        <v>534421.5733333048</v>
      </c>
      <c r="W59" s="18">
        <v>569602.0428205689</v>
      </c>
      <c r="X59" s="18">
        <v>836706</v>
      </c>
      <c r="Y59" s="18">
        <v>437800.7556336987</v>
      </c>
      <c r="Z59" s="18">
        <v>510798.93612325506</v>
      </c>
      <c r="AA59" s="18">
        <v>523920.4</v>
      </c>
      <c r="AB59" s="18">
        <v>341222.36043089046</v>
      </c>
      <c r="AC59" s="18">
        <v>374097.4250080818</v>
      </c>
      <c r="AD59" s="18">
        <v>1569104.88</v>
      </c>
      <c r="AE59" s="18">
        <v>877187.9567204581</v>
      </c>
      <c r="AF59" s="18">
        <v>979175.4440083292</v>
      </c>
      <c r="AG59" s="18">
        <v>142262.74</v>
      </c>
      <c r="AH59" s="18">
        <v>98492.6614666363</v>
      </c>
      <c r="AI59" s="18">
        <v>108234.4499285729</v>
      </c>
      <c r="AJ59" s="18">
        <v>646326.2</v>
      </c>
      <c r="AK59" s="18">
        <v>671256.3722631498</v>
      </c>
      <c r="AL59" s="18">
        <v>734380.046272732</v>
      </c>
      <c r="AM59" s="18">
        <v>7213406.0200000005</v>
      </c>
      <c r="AN59" s="18">
        <v>4572875.071756571</v>
      </c>
      <c r="AO59" s="18">
        <v>5176396.672626784</v>
      </c>
      <c r="AP59" s="19">
        <v>6071961.5</v>
      </c>
      <c r="AQ59" s="19">
        <v>3956722.645403625</v>
      </c>
      <c r="AR59" s="19">
        <v>5038964.390510135</v>
      </c>
      <c r="AS59" s="18">
        <v>799087</v>
      </c>
      <c r="AT59" s="18">
        <v>451406.0775105634</v>
      </c>
      <c r="AU59" s="18">
        <v>509801.24635335035</v>
      </c>
      <c r="AV59" s="18">
        <v>418077</v>
      </c>
      <c r="AW59" s="18">
        <v>327412.84299157734</v>
      </c>
      <c r="AX59" s="18">
        <v>327997.4582269776</v>
      </c>
      <c r="AY59" s="18">
        <v>1197244.8399999999</v>
      </c>
      <c r="AZ59" s="18">
        <v>1759849.0898270945</v>
      </c>
      <c r="BA59" s="18">
        <v>1794456.759281792</v>
      </c>
      <c r="BB59" s="18">
        <v>87127</v>
      </c>
      <c r="BC59" s="18">
        <v>85860.50910314174</v>
      </c>
      <c r="BD59" s="18">
        <v>92018.6823278762</v>
      </c>
      <c r="BE59" s="18">
        <v>538759</v>
      </c>
      <c r="BF59" s="18">
        <v>936873.7999816898</v>
      </c>
      <c r="BG59" s="18">
        <v>1066929.8650133258</v>
      </c>
      <c r="BH59" s="18">
        <v>302621.44</v>
      </c>
      <c r="BI59" s="18">
        <v>480348.757899778</v>
      </c>
      <c r="BJ59" s="18">
        <v>527013.6766274378</v>
      </c>
      <c r="BK59" s="18">
        <v>722725.87</v>
      </c>
      <c r="BL59" s="18">
        <v>612604.044530523</v>
      </c>
      <c r="BM59" s="18">
        <v>752352.5607933168</v>
      </c>
      <c r="BN59" s="18">
        <v>510642.8</v>
      </c>
      <c r="BO59" s="18">
        <v>502898.5087743716</v>
      </c>
      <c r="BP59" s="18">
        <v>538861.3887211375</v>
      </c>
      <c r="BQ59" s="18">
        <v>264102.9</v>
      </c>
      <c r="BR59" s="18">
        <v>280739.21321506845</v>
      </c>
      <c r="BS59" s="18">
        <v>314021.3940305148</v>
      </c>
      <c r="BT59" s="18">
        <v>965079</v>
      </c>
      <c r="BU59" s="18">
        <v>860196.1960707859</v>
      </c>
      <c r="BV59" s="18">
        <v>1003807.947590482</v>
      </c>
      <c r="BW59" s="18">
        <v>359555.6</v>
      </c>
      <c r="BX59" s="18">
        <v>488170.75999434455</v>
      </c>
      <c r="BY59" s="18">
        <v>567841.2645219046</v>
      </c>
      <c r="BZ59" s="18">
        <v>240707.8</v>
      </c>
      <c r="CA59" s="18">
        <v>214912.71417661002</v>
      </c>
      <c r="CB59" s="57">
        <v>241118.00505846998</v>
      </c>
      <c r="CC59" s="49">
        <f t="shared" si="53"/>
        <v>6405730.25</v>
      </c>
      <c r="CD59" s="49">
        <f t="shared" si="51"/>
        <v>7001272.514075548</v>
      </c>
      <c r="CE59" s="49">
        <f t="shared" si="51"/>
        <v>7736220.248546586</v>
      </c>
      <c r="CF59" s="50">
        <v>7213406.0200000005</v>
      </c>
      <c r="CG59" s="50">
        <v>4572875.071756571</v>
      </c>
      <c r="CH59" s="50">
        <v>5176396.672626784</v>
      </c>
      <c r="CI59" s="51">
        <f t="shared" si="4"/>
        <v>-0.11196871044838264</v>
      </c>
      <c r="CJ59" s="61">
        <f t="shared" si="8"/>
        <v>0.4945184339245796</v>
      </c>
      <c r="CK59" s="18">
        <v>279786.6</v>
      </c>
      <c r="CL59" s="18">
        <v>255137.09155821044</v>
      </c>
      <c r="CM59" s="18">
        <v>256534.77590094547</v>
      </c>
      <c r="CN59" s="18">
        <v>359144.26999999996</v>
      </c>
      <c r="CO59" s="18">
        <v>386404.42452597636</v>
      </c>
      <c r="CP59" s="18">
        <v>399391.3301353789</v>
      </c>
      <c r="CQ59" s="18">
        <v>388371.5</v>
      </c>
      <c r="CR59" s="18">
        <v>341250.5933246552</v>
      </c>
      <c r="CS59" s="18">
        <v>378498.53687288373</v>
      </c>
      <c r="CT59" s="18">
        <v>657730</v>
      </c>
      <c r="CU59" s="18">
        <v>590387.6768320794</v>
      </c>
      <c r="CV59" s="18">
        <v>658680.1450851912</v>
      </c>
      <c r="CW59" s="18">
        <v>484851.21</v>
      </c>
      <c r="CX59" s="18">
        <v>477004.50310930057</v>
      </c>
      <c r="CY59" s="18">
        <v>496184.1511364861</v>
      </c>
      <c r="CZ59" s="18">
        <v>356455.5</v>
      </c>
      <c r="DA59" s="18">
        <v>510746.2076976455</v>
      </c>
      <c r="DB59" s="18">
        <v>529458.105896381</v>
      </c>
      <c r="DC59" s="18">
        <v>477794.61</v>
      </c>
      <c r="DD59" s="18">
        <v>399461.27296034445</v>
      </c>
      <c r="DE59" s="18">
        <v>422403.5292711173</v>
      </c>
      <c r="DF59" s="18">
        <v>451211</v>
      </c>
      <c r="DG59" s="18">
        <v>398604.6008470141</v>
      </c>
      <c r="DH59" s="18">
        <v>411964.2432015972</v>
      </c>
      <c r="DI59" s="18">
        <v>452278</v>
      </c>
      <c r="DJ59" s="18">
        <v>422077.8681078478</v>
      </c>
      <c r="DK59" s="18">
        <v>447239.8839768898</v>
      </c>
      <c r="DL59" s="18">
        <v>368409.89</v>
      </c>
      <c r="DM59" s="18">
        <v>299421.3803622315</v>
      </c>
      <c r="DN59" s="18">
        <v>335038.2074033699</v>
      </c>
      <c r="DO59" s="18">
        <v>1225176.66</v>
      </c>
      <c r="DP59" s="18">
        <v>930634.7521898815</v>
      </c>
      <c r="DQ59" s="18">
        <v>1005283.5411925479</v>
      </c>
      <c r="DR59" s="18">
        <v>561528</v>
      </c>
      <c r="DS59" s="18">
        <v>637456.9787693752</v>
      </c>
      <c r="DT59" s="18">
        <v>696295.788961954</v>
      </c>
      <c r="DU59" s="18">
        <f t="shared" si="52"/>
        <v>6062737.24</v>
      </c>
      <c r="DV59" s="18">
        <f t="shared" si="52"/>
        <v>5648587.3502845615</v>
      </c>
      <c r="DW59" s="18">
        <f t="shared" si="52"/>
        <v>6036972.239034742</v>
      </c>
      <c r="DX59" s="18">
        <v>6405730.25</v>
      </c>
      <c r="DY59" s="18">
        <v>7001272.514075548</v>
      </c>
      <c r="DZ59" s="18">
        <v>7736220.248546586</v>
      </c>
      <c r="EA59" s="51">
        <v>-0.053544716466947695</v>
      </c>
      <c r="EB59" s="61">
        <v>-0.2196483495711079</v>
      </c>
      <c r="EC59" s="18">
        <v>605489.01</v>
      </c>
      <c r="ED59" s="18">
        <v>508284.0429795172</v>
      </c>
      <c r="EE59" s="18">
        <v>533497.8909038599</v>
      </c>
      <c r="EF59" s="18">
        <v>400023.58999999997</v>
      </c>
      <c r="EG59" s="18">
        <v>305429.309742647</v>
      </c>
      <c r="EH59" s="18">
        <v>340467.66002757347</v>
      </c>
      <c r="EI59" s="18">
        <v>533547.35</v>
      </c>
      <c r="EJ59" s="18">
        <v>459636.89527864894</v>
      </c>
      <c r="EK59" s="18">
        <v>486191.478891604</v>
      </c>
      <c r="EL59" s="18">
        <v>1228259.24</v>
      </c>
      <c r="EM59" s="18">
        <v>945163.5554363378</v>
      </c>
      <c r="EN59" s="18">
        <v>971922.0847705258</v>
      </c>
      <c r="EO59" s="18">
        <v>832950.51</v>
      </c>
      <c r="EP59" s="18">
        <v>766180.1237575781</v>
      </c>
      <c r="EQ59" s="18">
        <v>850823.536016427</v>
      </c>
      <c r="ER59" s="18">
        <v>1416643.9</v>
      </c>
      <c r="ES59" s="18">
        <v>1052736.0331781246</v>
      </c>
      <c r="ET59" s="18">
        <v>1080264.0402322905</v>
      </c>
      <c r="EU59" s="18">
        <v>414862.75</v>
      </c>
      <c r="EV59" s="18">
        <v>348043.6190352239</v>
      </c>
      <c r="EW59" s="18">
        <v>379453.04382171</v>
      </c>
      <c r="EX59" s="18">
        <v>744435.1599999999</v>
      </c>
      <c r="EY59" s="18">
        <v>557907.5942472367</v>
      </c>
      <c r="EZ59" s="18">
        <v>616419.8249623625</v>
      </c>
      <c r="FA59" s="18">
        <v>758968</v>
      </c>
      <c r="FB59" s="18">
        <v>762705.6724021371</v>
      </c>
      <c r="FC59" s="18">
        <v>801588.5370103343</v>
      </c>
      <c r="FD59" s="18">
        <v>1266577.95</v>
      </c>
      <c r="FE59" s="18">
        <v>883063.8940674998</v>
      </c>
      <c r="FF59" s="18">
        <v>938408.6976262312</v>
      </c>
      <c r="FG59" s="18">
        <v>1167344.44</v>
      </c>
      <c r="FH59" s="18">
        <v>783636.8074359463</v>
      </c>
      <c r="FI59" s="18">
        <v>809264.1241637627</v>
      </c>
      <c r="FJ59" s="18">
        <v>323592.8</v>
      </c>
      <c r="FK59" s="18">
        <v>243358.9313919255</v>
      </c>
      <c r="FL59" s="18">
        <v>266415.3471460887</v>
      </c>
    </row>
    <row r="60" spans="1:174" s="20" customFormat="1" ht="15">
      <c r="A60" s="17">
        <v>3207</v>
      </c>
      <c r="B60" s="17" t="s">
        <v>57</v>
      </c>
      <c r="C60" s="18">
        <v>14409370.470000003</v>
      </c>
      <c r="D60" s="18">
        <v>15739197.90898813</v>
      </c>
      <c r="E60" s="18">
        <v>18587690.55362725</v>
      </c>
      <c r="F60" s="18">
        <v>10839380.020000001</v>
      </c>
      <c r="G60" s="18">
        <v>25625780.660231907</v>
      </c>
      <c r="H60" s="18">
        <v>27667510.44229232</v>
      </c>
      <c r="I60" s="18">
        <v>11731470.270000003</v>
      </c>
      <c r="J60" s="18">
        <v>12352043.069576662</v>
      </c>
      <c r="K60" s="18">
        <v>14394734.005353466</v>
      </c>
      <c r="L60" s="18">
        <v>10929217.739999998</v>
      </c>
      <c r="M60" s="18">
        <v>11723830.041917004</v>
      </c>
      <c r="N60" s="18">
        <v>13639231.625487717</v>
      </c>
      <c r="O60" s="18">
        <v>10418490.160000002</v>
      </c>
      <c r="P60" s="18">
        <v>9737717.446093218</v>
      </c>
      <c r="Q60" s="18">
        <v>10570823.174719915</v>
      </c>
      <c r="R60" s="18">
        <v>14477262.210000005</v>
      </c>
      <c r="S60" s="18">
        <v>11907604.051652426</v>
      </c>
      <c r="T60" s="18">
        <v>13072411.115996111</v>
      </c>
      <c r="U60" s="18">
        <v>17791692.619999997</v>
      </c>
      <c r="V60" s="18">
        <v>20127435.78081494</v>
      </c>
      <c r="W60" s="18">
        <v>21622597.808926504</v>
      </c>
      <c r="X60" s="18">
        <v>25370075.209999997</v>
      </c>
      <c r="Y60" s="18">
        <v>27130662.906323243</v>
      </c>
      <c r="Z60" s="18">
        <v>29359010.996895388</v>
      </c>
      <c r="AA60" s="18">
        <v>23391679.630000003</v>
      </c>
      <c r="AB60" s="18">
        <v>23096472.797451016</v>
      </c>
      <c r="AC60" s="18">
        <v>25149080.047478214</v>
      </c>
      <c r="AD60" s="18">
        <v>20766315.940000005</v>
      </c>
      <c r="AE60" s="18">
        <v>18123891.773826145</v>
      </c>
      <c r="AF60" s="18">
        <v>19824193.136241533</v>
      </c>
      <c r="AG60" s="18">
        <v>14982581.469999999</v>
      </c>
      <c r="AH60" s="18">
        <v>12841130.837529242</v>
      </c>
      <c r="AI60" s="18">
        <v>13940003.496739198</v>
      </c>
      <c r="AJ60" s="18">
        <v>12484994.539999995</v>
      </c>
      <c r="AK60" s="18">
        <v>12815052.148431318</v>
      </c>
      <c r="AL60" s="18">
        <v>13776585.985698838</v>
      </c>
      <c r="AM60" s="18">
        <v>187592530.28</v>
      </c>
      <c r="AN60" s="18">
        <v>201220819.4228353</v>
      </c>
      <c r="AO60" s="18">
        <v>221603872.38945645</v>
      </c>
      <c r="AP60" s="19">
        <v>141821022.99</v>
      </c>
      <c r="AQ60" s="19">
        <v>154293580.58030048</v>
      </c>
      <c r="AR60" s="19">
        <v>177139509.83319774</v>
      </c>
      <c r="AS60" s="18">
        <v>11877431.320000004</v>
      </c>
      <c r="AT60" s="18">
        <v>13670361.53334766</v>
      </c>
      <c r="AU60" s="18">
        <v>14595445.262201529</v>
      </c>
      <c r="AV60" s="18">
        <v>10336508.42</v>
      </c>
      <c r="AW60" s="18">
        <v>16405539.397933248</v>
      </c>
      <c r="AX60" s="18">
        <v>16422904.238664476</v>
      </c>
      <c r="AY60" s="18">
        <v>14924168.349999998</v>
      </c>
      <c r="AZ60" s="18">
        <v>18593095.207006212</v>
      </c>
      <c r="BA60" s="18">
        <v>19898127.93921204</v>
      </c>
      <c r="BB60" s="18">
        <v>15222398.42</v>
      </c>
      <c r="BC60" s="18">
        <v>17310197.649544332</v>
      </c>
      <c r="BD60" s="18">
        <v>18725106.72992312</v>
      </c>
      <c r="BE60" s="18">
        <v>13470471.059999999</v>
      </c>
      <c r="BF60" s="18">
        <v>19662466.06076945</v>
      </c>
      <c r="BG60" s="18">
        <v>22648578.776748125</v>
      </c>
      <c r="BH60" s="18">
        <v>20387188.98</v>
      </c>
      <c r="BI60" s="18">
        <v>22346210.114896636</v>
      </c>
      <c r="BJ60" s="18">
        <v>26568077.561786678</v>
      </c>
      <c r="BK60" s="18">
        <v>17511351.2</v>
      </c>
      <c r="BL60" s="18">
        <v>21514031.52963308</v>
      </c>
      <c r="BM60" s="18">
        <v>25047481.143351268</v>
      </c>
      <c r="BN60" s="18">
        <v>16671600.81</v>
      </c>
      <c r="BO60" s="18">
        <v>22267566.074934654</v>
      </c>
      <c r="BP60" s="18">
        <v>25900609.64093677</v>
      </c>
      <c r="BQ60" s="18">
        <v>17323999.099999998</v>
      </c>
      <c r="BR60" s="18">
        <v>19186869.451473475</v>
      </c>
      <c r="BS60" s="18">
        <v>22011659.10054383</v>
      </c>
      <c r="BT60" s="18">
        <v>11503171.769999998</v>
      </c>
      <c r="BU60" s="18">
        <v>14083059.455898812</v>
      </c>
      <c r="BV60" s="18">
        <v>16442233.492061606</v>
      </c>
      <c r="BW60" s="18">
        <v>19667891.219999995</v>
      </c>
      <c r="BX60" s="18">
        <v>28153011.438773047</v>
      </c>
      <c r="BY60" s="18">
        <v>32160255.2501314</v>
      </c>
      <c r="BZ60" s="18">
        <v>13036898.310000004</v>
      </c>
      <c r="CA60" s="18">
        <v>18372901.26627389</v>
      </c>
      <c r="CB60" s="57">
        <v>20756799.85751977</v>
      </c>
      <c r="CC60" s="49">
        <f t="shared" si="53"/>
        <v>181933078.96000004</v>
      </c>
      <c r="CD60" s="49">
        <f t="shared" si="51"/>
        <v>231565309.1804845</v>
      </c>
      <c r="CE60" s="49">
        <f t="shared" si="51"/>
        <v>261177278.99308062</v>
      </c>
      <c r="CF60" s="50">
        <v>187592530.28</v>
      </c>
      <c r="CG60" s="50">
        <v>201220819.4228353</v>
      </c>
      <c r="CH60" s="50">
        <v>221603872.38945645</v>
      </c>
      <c r="CI60" s="51">
        <f t="shared" si="4"/>
        <v>-0.03016885220084553</v>
      </c>
      <c r="CJ60" s="61">
        <f t="shared" si="8"/>
        <v>0.1785772341291767</v>
      </c>
      <c r="CK60" s="18">
        <v>15391977.77</v>
      </c>
      <c r="CL60" s="18">
        <v>21415831.610051826</v>
      </c>
      <c r="CM60" s="18">
        <v>21580236.23165474</v>
      </c>
      <c r="CN60" s="18">
        <v>10939617.83</v>
      </c>
      <c r="CO60" s="18">
        <v>19358173.244194884</v>
      </c>
      <c r="CP60" s="18">
        <v>21411856.347479284</v>
      </c>
      <c r="CQ60" s="18">
        <v>12963003.360000003</v>
      </c>
      <c r="CR60" s="18">
        <v>22092996.29695137</v>
      </c>
      <c r="CS60" s="18">
        <v>24257783.31714377</v>
      </c>
      <c r="CT60" s="18">
        <v>17041854.32</v>
      </c>
      <c r="CU60" s="18">
        <v>23710250.596839532</v>
      </c>
      <c r="CV60" s="18">
        <v>24199651.10595701</v>
      </c>
      <c r="CW60" s="18">
        <v>19648946.240000002</v>
      </c>
      <c r="CX60" s="18">
        <v>25465284.839227136</v>
      </c>
      <c r="CY60" s="18">
        <v>25846092.066994403</v>
      </c>
      <c r="CZ60" s="18">
        <v>17512033.38</v>
      </c>
      <c r="DA60" s="18">
        <v>32090707.886851653</v>
      </c>
      <c r="DB60" s="18">
        <v>32233741.359089866</v>
      </c>
      <c r="DC60" s="18">
        <v>13410289.749999998</v>
      </c>
      <c r="DD60" s="18">
        <v>20920214.91062007</v>
      </c>
      <c r="DE60" s="18">
        <v>21691096.697464727</v>
      </c>
      <c r="DF60" s="18">
        <v>13334894.5</v>
      </c>
      <c r="DG60" s="18">
        <v>18191279.225621693</v>
      </c>
      <c r="DH60" s="18">
        <v>18401362.603076015</v>
      </c>
      <c r="DI60" s="18">
        <v>15548643.809999999</v>
      </c>
      <c r="DJ60" s="18">
        <v>20740148.516215704</v>
      </c>
      <c r="DK60" s="18">
        <v>22758296.506066423</v>
      </c>
      <c r="DL60" s="18">
        <v>34331161.379999995</v>
      </c>
      <c r="DM60" s="18">
        <v>27043244.004886493</v>
      </c>
      <c r="DN60" s="18">
        <v>29326156.237592503</v>
      </c>
      <c r="DO60" s="18">
        <v>13182418.569999997</v>
      </c>
      <c r="DP60" s="18">
        <v>18861291.578014825</v>
      </c>
      <c r="DQ60" s="18">
        <v>20825555.194313407</v>
      </c>
      <c r="DR60" s="18">
        <v>14719271.360000007</v>
      </c>
      <c r="DS60" s="18">
        <v>17926991.488388926</v>
      </c>
      <c r="DT60" s="18">
        <v>19955087.61364023</v>
      </c>
      <c r="DU60" s="18">
        <f t="shared" si="52"/>
        <v>198024112.27</v>
      </c>
      <c r="DV60" s="18">
        <f t="shared" si="52"/>
        <v>267816414.19786412</v>
      </c>
      <c r="DW60" s="18">
        <f t="shared" si="52"/>
        <v>282486915.2804724</v>
      </c>
      <c r="DX60" s="18">
        <v>181933078.96000004</v>
      </c>
      <c r="DY60" s="18">
        <v>231565309.1804845</v>
      </c>
      <c r="DZ60" s="18">
        <v>261177278.99308062</v>
      </c>
      <c r="EA60" s="51">
        <v>0.08844479190910493</v>
      </c>
      <c r="EB60" s="61">
        <v>0.08159069720592482</v>
      </c>
      <c r="EC60" s="18">
        <v>13991365.679999998</v>
      </c>
      <c r="ED60" s="18">
        <v>16943978.377061494</v>
      </c>
      <c r="EE60" s="18">
        <v>18638801.34839306</v>
      </c>
      <c r="EF60" s="18">
        <v>9325356.37</v>
      </c>
      <c r="EG60" s="18">
        <v>13223917.091957722</v>
      </c>
      <c r="EH60" s="18">
        <v>14934562.432215063</v>
      </c>
      <c r="EI60" s="18">
        <v>20636679.77</v>
      </c>
      <c r="EJ60" s="18">
        <v>24524669.916195575</v>
      </c>
      <c r="EK60" s="18">
        <v>27381421.26189911</v>
      </c>
      <c r="EL60" s="18">
        <v>13232348.42</v>
      </c>
      <c r="EM60" s="18">
        <v>13162171.503906881</v>
      </c>
      <c r="EN60" s="18">
        <v>14791193.28988403</v>
      </c>
      <c r="EO60" s="18">
        <v>16018021.94</v>
      </c>
      <c r="EP60" s="18">
        <v>20720681.20539294</v>
      </c>
      <c r="EQ60" s="18">
        <v>22584820.482115623</v>
      </c>
      <c r="ER60" s="18">
        <v>17410038.759999994</v>
      </c>
      <c r="ES60" s="18">
        <v>19424227.96609815</v>
      </c>
      <c r="ET60" s="18">
        <v>20928540.283666417</v>
      </c>
      <c r="EU60" s="18">
        <v>14992550.29</v>
      </c>
      <c r="EV60" s="18">
        <v>19124191.034306176</v>
      </c>
      <c r="EW60" s="18">
        <v>20634787.598900236</v>
      </c>
      <c r="EX60" s="18">
        <v>13929052.92</v>
      </c>
      <c r="EY60" s="18">
        <v>27016461.57385439</v>
      </c>
      <c r="EZ60" s="18">
        <v>29006624.116028775</v>
      </c>
      <c r="FA60" s="18">
        <v>15152296.86</v>
      </c>
      <c r="FB60" s="18">
        <v>17074243.989584133</v>
      </c>
      <c r="FC60" s="18">
        <v>17670918.927050255</v>
      </c>
      <c r="FD60" s="18">
        <v>17750167.470000003</v>
      </c>
      <c r="FE60" s="18">
        <v>21569240.26087083</v>
      </c>
      <c r="FF60" s="18">
        <v>23237610.0483004</v>
      </c>
      <c r="FG60" s="18">
        <v>17172750.400000006</v>
      </c>
      <c r="FH60" s="18">
        <v>16795203.848941807</v>
      </c>
      <c r="FI60" s="18">
        <v>18438164.20213258</v>
      </c>
      <c r="FJ60" s="18">
        <v>23074066.080000002</v>
      </c>
      <c r="FK60" s="18">
        <v>22522907.518534377</v>
      </c>
      <c r="FL60" s="18">
        <v>24698599.8506899</v>
      </c>
      <c r="FM60" s="26"/>
      <c r="FN60" s="26"/>
      <c r="FO60" s="26"/>
      <c r="FP60" s="26"/>
      <c r="FQ60" s="26"/>
      <c r="FR60" s="26"/>
    </row>
    <row r="61" spans="1:174" s="20" customFormat="1" ht="15">
      <c r="A61" s="15">
        <v>3300</v>
      </c>
      <c r="B61" s="23" t="s">
        <v>58</v>
      </c>
      <c r="C61" s="18">
        <v>189519</v>
      </c>
      <c r="D61" s="18">
        <v>80241.99749436349</v>
      </c>
      <c r="E61" s="18">
        <v>84459.37892404047</v>
      </c>
      <c r="F61" s="18">
        <v>4436027</v>
      </c>
      <c r="G61" s="18">
        <v>2427110.200068983</v>
      </c>
      <c r="H61" s="18">
        <v>2859135.623509884</v>
      </c>
      <c r="I61" s="18">
        <v>8610535.49</v>
      </c>
      <c r="J61" s="18">
        <v>3631167.5223615714</v>
      </c>
      <c r="K61" s="18">
        <v>4355419.468909499</v>
      </c>
      <c r="L61" s="18">
        <v>10410911.39</v>
      </c>
      <c r="M61" s="18">
        <v>4278995.103485394</v>
      </c>
      <c r="N61" s="18">
        <v>5197874.265566308</v>
      </c>
      <c r="O61" s="18">
        <v>4563854</v>
      </c>
      <c r="P61" s="18">
        <v>1728648.651730725</v>
      </c>
      <c r="Q61" s="18">
        <v>2163063.695442722</v>
      </c>
      <c r="R61" s="18">
        <v>5280371.4</v>
      </c>
      <c r="S61" s="18">
        <v>2065532.6430732715</v>
      </c>
      <c r="T61" s="18">
        <v>2590228.6095756395</v>
      </c>
      <c r="U61" s="18">
        <v>10815618</v>
      </c>
      <c r="V61" s="18">
        <v>3953867.4116890836</v>
      </c>
      <c r="W61" s="18">
        <v>4951148.677069027</v>
      </c>
      <c r="X61" s="18">
        <v>20438855.2</v>
      </c>
      <c r="Y61" s="18">
        <v>7581908.276996346</v>
      </c>
      <c r="Z61" s="18">
        <v>9418151.960294833</v>
      </c>
      <c r="AA61" s="18">
        <v>8363967</v>
      </c>
      <c r="AB61" s="18">
        <v>3071220.3272889727</v>
      </c>
      <c r="AC61" s="18">
        <v>3865308.3326906464</v>
      </c>
      <c r="AD61" s="18">
        <v>6331408</v>
      </c>
      <c r="AE61" s="18">
        <v>2750132.4963144194</v>
      </c>
      <c r="AF61" s="18">
        <v>3348749.4082873506</v>
      </c>
      <c r="AG61" s="18">
        <v>8992369</v>
      </c>
      <c r="AH61" s="18">
        <v>3878128.2782861637</v>
      </c>
      <c r="AI61" s="18">
        <v>4630433.700078674</v>
      </c>
      <c r="AJ61" s="18">
        <v>10141481.7</v>
      </c>
      <c r="AK61" s="18">
        <v>3986086.6786461296</v>
      </c>
      <c r="AL61" s="18">
        <v>4831655.620091699</v>
      </c>
      <c r="AM61" s="18">
        <v>98574917.18</v>
      </c>
      <c r="AN61" s="18">
        <v>39433039.58743543</v>
      </c>
      <c r="AO61" s="18">
        <v>48295628.74044033</v>
      </c>
      <c r="AP61" s="25">
        <v>88045230.6</v>
      </c>
      <c r="AQ61" s="25">
        <v>40746425.3002193</v>
      </c>
      <c r="AR61" s="25">
        <v>49042365.394975744</v>
      </c>
      <c r="AS61" s="18">
        <v>2885447</v>
      </c>
      <c r="AT61" s="18">
        <v>1123444.4679283292</v>
      </c>
      <c r="AU61" s="18">
        <v>1362309.979501596</v>
      </c>
      <c r="AV61" s="18">
        <v>3236508.4</v>
      </c>
      <c r="AW61" s="18">
        <v>1977912.857344926</v>
      </c>
      <c r="AX61" s="18">
        <v>1978586.300537133</v>
      </c>
      <c r="AY61" s="18">
        <v>7961330</v>
      </c>
      <c r="AZ61" s="18">
        <v>3415677.115134102</v>
      </c>
      <c r="BA61" s="18">
        <v>4075219.551150829</v>
      </c>
      <c r="BB61" s="18">
        <v>4414936</v>
      </c>
      <c r="BC61" s="18">
        <v>2052726.3611184736</v>
      </c>
      <c r="BD61" s="18">
        <v>2453353.014638423</v>
      </c>
      <c r="BE61" s="18">
        <v>12581807.4</v>
      </c>
      <c r="BF61" s="18">
        <v>5858236.348259516</v>
      </c>
      <c r="BG61" s="18">
        <v>6990932.536243973</v>
      </c>
      <c r="BH61" s="18">
        <v>8810046</v>
      </c>
      <c r="BI61" s="18">
        <v>4087016.367449615</v>
      </c>
      <c r="BJ61" s="18">
        <v>4888562.179499296</v>
      </c>
      <c r="BK61" s="18">
        <v>8308432</v>
      </c>
      <c r="BL61" s="18">
        <v>5033022.951373437</v>
      </c>
      <c r="BM61" s="18">
        <v>5928661.426271289</v>
      </c>
      <c r="BN61" s="18">
        <v>12495772.27</v>
      </c>
      <c r="BO61" s="18">
        <v>6321914.062311532</v>
      </c>
      <c r="BP61" s="18">
        <v>7521223.792603638</v>
      </c>
      <c r="BQ61" s="18">
        <v>9037016</v>
      </c>
      <c r="BR61" s="18">
        <v>5148017.480196185</v>
      </c>
      <c r="BS61" s="18">
        <v>6069020.57799371</v>
      </c>
      <c r="BT61" s="18">
        <v>11540735</v>
      </c>
      <c r="BU61" s="18">
        <v>6596219.847280541</v>
      </c>
      <c r="BV61" s="18">
        <v>7780151.573145371</v>
      </c>
      <c r="BW61" s="18">
        <v>735652</v>
      </c>
      <c r="BX61" s="18">
        <v>542282.6129293463</v>
      </c>
      <c r="BY61" s="18">
        <v>629260.962951925</v>
      </c>
      <c r="BZ61" s="18">
        <v>4241699</v>
      </c>
      <c r="CA61" s="18">
        <v>3741835.889665843</v>
      </c>
      <c r="CB61" s="57">
        <v>4309062.881621885</v>
      </c>
      <c r="CC61" s="49">
        <f>AS61+AV61+AY61+BB61+BE61+BH61+BK61+BN61+BQ61+BT61+BW61+BZ61</f>
        <v>86249381.07</v>
      </c>
      <c r="CD61" s="49">
        <f t="shared" si="51"/>
        <v>45898306.36099184</v>
      </c>
      <c r="CE61" s="49">
        <f t="shared" si="51"/>
        <v>53986344.77615908</v>
      </c>
      <c r="CF61" s="50">
        <v>98574917.18</v>
      </c>
      <c r="CG61" s="50">
        <v>39433039.58743543</v>
      </c>
      <c r="CH61" s="50">
        <v>48295628.74044033</v>
      </c>
      <c r="CI61" s="51">
        <f t="shared" si="4"/>
        <v>-0.12503724540283723</v>
      </c>
      <c r="CJ61" s="61">
        <f t="shared" si="8"/>
        <v>0.11783087174002627</v>
      </c>
      <c r="CK61" s="79">
        <v>10261378</v>
      </c>
      <c r="CL61" s="79">
        <v>7774778.145555599</v>
      </c>
      <c r="CM61" s="79">
        <v>7774778.145891847</v>
      </c>
      <c r="CN61" s="79">
        <v>5363363</v>
      </c>
      <c r="CO61" s="79">
        <v>4334791.187745885</v>
      </c>
      <c r="CP61" s="79">
        <v>5001292.745195673</v>
      </c>
      <c r="CQ61" s="79">
        <v>1259883.2</v>
      </c>
      <c r="CR61" s="79">
        <v>1027392.4885657096</v>
      </c>
      <c r="CS61" s="79">
        <v>1184495.405430649</v>
      </c>
      <c r="CT61" s="79">
        <v>6229752</v>
      </c>
      <c r="CU61" s="79">
        <v>6328540.194973859</v>
      </c>
      <c r="CV61" s="79">
        <v>6328540.225803604</v>
      </c>
      <c r="CW61" s="79">
        <v>9518270</v>
      </c>
      <c r="CX61" s="79">
        <v>9950947.813157974</v>
      </c>
      <c r="CY61" s="79">
        <v>9950947.813696593</v>
      </c>
      <c r="CZ61" s="79">
        <v>3385403</v>
      </c>
      <c r="DA61" s="79">
        <v>3602440.2099357876</v>
      </c>
      <c r="DB61" s="79">
        <v>3603019.1727669886</v>
      </c>
      <c r="DC61" s="79">
        <v>29588849</v>
      </c>
      <c r="DD61" s="79">
        <v>25997753.78899686</v>
      </c>
      <c r="DE61" s="79">
        <v>26258966.219908018</v>
      </c>
      <c r="DF61" s="79">
        <v>6882798</v>
      </c>
      <c r="DG61" s="79">
        <v>6815306.724449054</v>
      </c>
      <c r="DH61" s="79">
        <v>6815306.724749482</v>
      </c>
      <c r="DI61" s="79">
        <v>12853066</v>
      </c>
      <c r="DJ61" s="79">
        <v>13134466.02182956</v>
      </c>
      <c r="DK61" s="79">
        <v>15079074.720057774</v>
      </c>
      <c r="DL61" s="79">
        <v>3326768</v>
      </c>
      <c r="DM61" s="79">
        <v>3330389.109912597</v>
      </c>
      <c r="DN61" s="79">
        <v>3826959.3937498806</v>
      </c>
      <c r="DO61" s="79">
        <v>8279522</v>
      </c>
      <c r="DP61" s="79">
        <v>7410688.396332958</v>
      </c>
      <c r="DQ61" s="79">
        <v>8551837.075922217</v>
      </c>
      <c r="DR61" s="79">
        <v>7230601</v>
      </c>
      <c r="DS61" s="79">
        <v>5608320.946200094</v>
      </c>
      <c r="DT61" s="79">
        <v>6502399.4443212785</v>
      </c>
      <c r="DU61" s="79">
        <f t="shared" si="52"/>
        <v>104179653.2</v>
      </c>
      <c r="DV61" s="79">
        <f t="shared" si="52"/>
        <v>95315815.02765594</v>
      </c>
      <c r="DW61" s="79">
        <f t="shared" si="52"/>
        <v>100877617.08749402</v>
      </c>
      <c r="DX61" s="79">
        <v>86249381.07</v>
      </c>
      <c r="DY61" s="79">
        <v>45898306.36099184</v>
      </c>
      <c r="DZ61" s="79">
        <v>53986344.77615908</v>
      </c>
      <c r="EA61" s="80">
        <v>0.2078887049107958</v>
      </c>
      <c r="EB61" s="81">
        <v>0.8685765355250092</v>
      </c>
      <c r="EC61" s="79">
        <v>4427614</v>
      </c>
      <c r="ED61" s="79">
        <v>3805745.745027796</v>
      </c>
      <c r="EE61" s="79">
        <v>4393376.084084308</v>
      </c>
      <c r="EF61" s="79">
        <v>4730288.6</v>
      </c>
      <c r="EG61" s="79">
        <v>4015368.7003216906</v>
      </c>
      <c r="EH61" s="79">
        <v>4632395.157527574</v>
      </c>
      <c r="EI61" s="79">
        <v>11744038</v>
      </c>
      <c r="EJ61" s="79">
        <v>9433597.764379239</v>
      </c>
      <c r="EK61" s="79">
        <v>10904060.300441315</v>
      </c>
      <c r="EL61" s="79">
        <v>7109388</v>
      </c>
      <c r="EM61" s="79">
        <v>4591203.693631415</v>
      </c>
      <c r="EN61" s="79">
        <v>5324213.736366726</v>
      </c>
      <c r="EO61" s="79">
        <v>15059006.54</v>
      </c>
      <c r="EP61" s="79">
        <v>9705917.130581528</v>
      </c>
      <c r="EQ61" s="79">
        <v>11172975.491837973</v>
      </c>
      <c r="ER61" s="79">
        <v>11806151</v>
      </c>
      <c r="ES61" s="79">
        <v>6975674.092462768</v>
      </c>
      <c r="ET61" s="79">
        <v>8076158.932056784</v>
      </c>
      <c r="EU61" s="79">
        <v>3175518</v>
      </c>
      <c r="EV61" s="79">
        <v>2136655.2090476104</v>
      </c>
      <c r="EW61" s="79">
        <v>2480160.1143305176</v>
      </c>
      <c r="EX61" s="79">
        <v>5625739.6</v>
      </c>
      <c r="EY61" s="79">
        <v>3184254.5060148058</v>
      </c>
      <c r="EZ61" s="79">
        <v>3633249.3899171147</v>
      </c>
      <c r="FA61" s="79">
        <v>14444989</v>
      </c>
      <c r="FB61" s="79">
        <v>10157799.167252438</v>
      </c>
      <c r="FC61" s="79">
        <v>10157799.16795108</v>
      </c>
      <c r="FD61" s="79">
        <v>10681279</v>
      </c>
      <c r="FE61" s="79">
        <v>5506699.279300284</v>
      </c>
      <c r="FF61" s="79">
        <v>6468904.16888548</v>
      </c>
      <c r="FG61" s="79">
        <v>10174229</v>
      </c>
      <c r="FH61" s="79">
        <v>5127499.542703713</v>
      </c>
      <c r="FI61" s="79">
        <v>6023407.689229246</v>
      </c>
      <c r="FJ61" s="79">
        <v>5436861.4</v>
      </c>
      <c r="FK61" s="79">
        <v>2945914.065882026</v>
      </c>
      <c r="FL61" s="79">
        <v>3445047.835418477</v>
      </c>
      <c r="FM61" s="26"/>
      <c r="FN61" s="26"/>
      <c r="FO61" s="26"/>
      <c r="FP61" s="26"/>
      <c r="FQ61" s="26"/>
      <c r="FR61" s="26"/>
    </row>
    <row r="62" spans="1:174" s="26" customFormat="1" ht="15">
      <c r="A62" s="15">
        <v>3400</v>
      </c>
      <c r="B62" s="23" t="s">
        <v>59</v>
      </c>
      <c r="C62" s="18">
        <v>3970738.4099999997</v>
      </c>
      <c r="D62" s="18">
        <v>5543670.552262108</v>
      </c>
      <c r="E62" s="18">
        <v>6427988.702738854</v>
      </c>
      <c r="F62" s="18">
        <v>3680516.640000001</v>
      </c>
      <c r="G62" s="18">
        <v>6367834.2324042395</v>
      </c>
      <c r="H62" s="18">
        <v>7292937.397529587</v>
      </c>
      <c r="I62" s="18">
        <v>4338287.57</v>
      </c>
      <c r="J62" s="18">
        <v>5764556.628695483</v>
      </c>
      <c r="K62" s="18">
        <v>6553337.857588097</v>
      </c>
      <c r="L62" s="18">
        <v>3358868.5799999996</v>
      </c>
      <c r="M62" s="18">
        <v>4444101.783709454</v>
      </c>
      <c r="N62" s="18">
        <v>5157149.692601106</v>
      </c>
      <c r="O62" s="18">
        <v>2855334.4000000004</v>
      </c>
      <c r="P62" s="18">
        <v>5276667.6826720815</v>
      </c>
      <c r="Q62" s="18">
        <v>5756820.74039076</v>
      </c>
      <c r="R62" s="18">
        <v>3111930.11</v>
      </c>
      <c r="S62" s="18">
        <v>4895499.821467136</v>
      </c>
      <c r="T62" s="18">
        <v>5416991.900693905</v>
      </c>
      <c r="U62" s="18">
        <v>5700317.05</v>
      </c>
      <c r="V62" s="18">
        <v>6461833.095958282</v>
      </c>
      <c r="W62" s="18">
        <v>7165724.651213591</v>
      </c>
      <c r="X62" s="18">
        <v>5582591.740000001</v>
      </c>
      <c r="Y62" s="18">
        <v>7026423.6092525665</v>
      </c>
      <c r="Z62" s="18">
        <v>7820517.669982474</v>
      </c>
      <c r="AA62" s="18">
        <v>5899693.560000001</v>
      </c>
      <c r="AB62" s="18">
        <v>6374401.115183377</v>
      </c>
      <c r="AC62" s="18">
        <v>7115229.857228573</v>
      </c>
      <c r="AD62" s="18">
        <v>7184108.79</v>
      </c>
      <c r="AE62" s="18">
        <v>7977221.0397293065</v>
      </c>
      <c r="AF62" s="18">
        <v>8765681.316991152</v>
      </c>
      <c r="AG62" s="18">
        <v>5516866.69</v>
      </c>
      <c r="AH62" s="18">
        <v>6911023.16184965</v>
      </c>
      <c r="AI62" s="18">
        <v>7653423.649738099</v>
      </c>
      <c r="AJ62" s="18">
        <v>4957757.27</v>
      </c>
      <c r="AK62" s="18">
        <v>6352455.595651952</v>
      </c>
      <c r="AL62" s="18">
        <v>6890767.055669467</v>
      </c>
      <c r="AM62" s="18">
        <v>56157010.81</v>
      </c>
      <c r="AN62" s="18">
        <v>73395688.31883563</v>
      </c>
      <c r="AO62" s="18">
        <v>82016570.49236567</v>
      </c>
      <c r="AP62" s="25">
        <v>60124759.59</v>
      </c>
      <c r="AQ62" s="25">
        <v>76859329.19083847</v>
      </c>
      <c r="AR62" s="25">
        <v>89124170.2866672</v>
      </c>
      <c r="AS62" s="18">
        <v>4879326.0200000005</v>
      </c>
      <c r="AT62" s="18">
        <v>6728447.84744337</v>
      </c>
      <c r="AU62" s="18">
        <v>7279939.963009087</v>
      </c>
      <c r="AV62" s="18">
        <v>4818046.63</v>
      </c>
      <c r="AW62" s="18">
        <v>6602188.528072009</v>
      </c>
      <c r="AX62" s="18">
        <v>6633330.523887328</v>
      </c>
      <c r="AY62" s="18">
        <v>5979573.959999998</v>
      </c>
      <c r="AZ62" s="18">
        <v>7008579.685047901</v>
      </c>
      <c r="BA62" s="18">
        <v>7604668.820427613</v>
      </c>
      <c r="BB62" s="18">
        <v>4784306.57</v>
      </c>
      <c r="BC62" s="18">
        <v>6189706.537880486</v>
      </c>
      <c r="BD62" s="18">
        <v>6799322.925747719</v>
      </c>
      <c r="BE62" s="18">
        <v>5090545.26</v>
      </c>
      <c r="BF62" s="18">
        <v>7023536.194799908</v>
      </c>
      <c r="BG62" s="18">
        <v>8097611.16291986</v>
      </c>
      <c r="BH62" s="18">
        <v>6059062.850000001</v>
      </c>
      <c r="BI62" s="18">
        <v>8036364.612398525</v>
      </c>
      <c r="BJ62" s="18">
        <v>9387415.030245965</v>
      </c>
      <c r="BK62" s="18">
        <v>6344852.759999993</v>
      </c>
      <c r="BL62" s="18">
        <v>7476838.733777657</v>
      </c>
      <c r="BM62" s="18">
        <v>8816367.536237309</v>
      </c>
      <c r="BN62" s="18">
        <v>6363120.99</v>
      </c>
      <c r="BO62" s="18">
        <v>9190485.99573918</v>
      </c>
      <c r="BP62" s="18">
        <v>10521478.220997743</v>
      </c>
      <c r="BQ62" s="18">
        <v>6457619.149999999</v>
      </c>
      <c r="BR62" s="18">
        <v>9182876.566728953</v>
      </c>
      <c r="BS62" s="18">
        <v>10429735.621535035</v>
      </c>
      <c r="BT62" s="18">
        <v>6390454.5</v>
      </c>
      <c r="BU62" s="18">
        <v>8081409.8551289765</v>
      </c>
      <c r="BV62" s="18">
        <v>9281533.466956614</v>
      </c>
      <c r="BW62" s="18">
        <v>5337269.490000001</v>
      </c>
      <c r="BX62" s="18">
        <v>7553801.244820513</v>
      </c>
      <c r="BY62" s="18">
        <v>8681477.242478814</v>
      </c>
      <c r="BZ62" s="18">
        <v>7095761.370000001</v>
      </c>
      <c r="CA62" s="18">
        <v>9553065.323980127</v>
      </c>
      <c r="CB62" s="57">
        <v>11018556.57706233</v>
      </c>
      <c r="CC62" s="49">
        <f>AS62+AV62+AY62+BB62+BE62+BH62+BK62+BN62+BQ62+BT62+BW62+BZ62</f>
        <v>69599939.55</v>
      </c>
      <c r="CD62" s="49">
        <f t="shared" si="51"/>
        <v>92627301.1258176</v>
      </c>
      <c r="CE62" s="49">
        <f t="shared" si="51"/>
        <v>104551437.09150542</v>
      </c>
      <c r="CF62" s="50">
        <v>56157010.81</v>
      </c>
      <c r="CG62" s="50">
        <v>73395688.31883563</v>
      </c>
      <c r="CH62" s="50">
        <v>82016570.49236567</v>
      </c>
      <c r="CI62" s="51">
        <f t="shared" si="4"/>
        <v>0.23938113062111532</v>
      </c>
      <c r="CJ62" s="61">
        <f t="shared" si="8"/>
        <v>0.27475992307234254</v>
      </c>
      <c r="CK62" s="24">
        <v>5466468.630000003</v>
      </c>
      <c r="CL62" s="24">
        <v>8169074.169528077</v>
      </c>
      <c r="CM62" s="24">
        <v>8314605.388860328</v>
      </c>
      <c r="CN62" s="24">
        <v>5401603.320000004</v>
      </c>
      <c r="CO62" s="24">
        <v>7225903.035644218</v>
      </c>
      <c r="CP62" s="24">
        <v>7973256.221546268</v>
      </c>
      <c r="CQ62" s="24">
        <v>5538436.389999998</v>
      </c>
      <c r="CR62" s="24">
        <v>9305904.633719258</v>
      </c>
      <c r="CS62" s="24">
        <v>10093694.44310185</v>
      </c>
      <c r="CT62" s="24">
        <v>5400193.78</v>
      </c>
      <c r="CU62" s="24">
        <v>7680811.734734721</v>
      </c>
      <c r="CV62" s="24">
        <v>8230092.554337057</v>
      </c>
      <c r="CW62" s="24">
        <v>6985852.61</v>
      </c>
      <c r="CX62" s="24">
        <v>11648816.099321347</v>
      </c>
      <c r="CY62" s="24">
        <v>12364351.162800038</v>
      </c>
      <c r="CZ62" s="24">
        <v>7555832.040000004</v>
      </c>
      <c r="DA62" s="24">
        <v>10611975.790631087</v>
      </c>
      <c r="DB62" s="24">
        <v>11226736.458379336</v>
      </c>
      <c r="DC62" s="24">
        <v>6119612.289999999</v>
      </c>
      <c r="DD62" s="24">
        <v>9129684.576910798</v>
      </c>
      <c r="DE62" s="24">
        <v>9727296.706597628</v>
      </c>
      <c r="DF62" s="24">
        <v>6512152.180000004</v>
      </c>
      <c r="DG62" s="24">
        <v>10222120.764008706</v>
      </c>
      <c r="DH62" s="24">
        <v>11100033.158538938</v>
      </c>
      <c r="DI62" s="24">
        <v>5915088.090000002</v>
      </c>
      <c r="DJ62" s="24">
        <v>9832833.694655756</v>
      </c>
      <c r="DK62" s="24">
        <v>11116523.443052473</v>
      </c>
      <c r="DL62" s="24">
        <v>6146416.080000001</v>
      </c>
      <c r="DM62" s="24">
        <v>8877725.988056308</v>
      </c>
      <c r="DN62" s="24">
        <v>10192973.475538861</v>
      </c>
      <c r="DO62" s="24">
        <v>6750845.610000001</v>
      </c>
      <c r="DP62" s="24">
        <v>8940121.551555933</v>
      </c>
      <c r="DQ62" s="24">
        <v>10253842.71197957</v>
      </c>
      <c r="DR62" s="24">
        <v>5533872.62</v>
      </c>
      <c r="DS62" s="24">
        <v>7972974.921569755</v>
      </c>
      <c r="DT62" s="24">
        <v>9059050.847101927</v>
      </c>
      <c r="DU62" s="24">
        <f t="shared" si="52"/>
        <v>73326373.64000003</v>
      </c>
      <c r="DV62" s="24">
        <f t="shared" si="52"/>
        <v>109617946.96033596</v>
      </c>
      <c r="DW62" s="24">
        <f t="shared" si="52"/>
        <v>119652456.57183427</v>
      </c>
      <c r="DX62" s="24">
        <v>69599939.55</v>
      </c>
      <c r="DY62" s="24">
        <v>92627301.1258176</v>
      </c>
      <c r="DZ62" s="24">
        <v>104551437.09150542</v>
      </c>
      <c r="EA62" s="48">
        <v>0.053540766185910194</v>
      </c>
      <c r="EB62" s="54">
        <v>0.1444362688875538</v>
      </c>
      <c r="EC62" s="24">
        <v>6707856.650000001</v>
      </c>
      <c r="ED62" s="24">
        <v>9776298.298443602</v>
      </c>
      <c r="EE62" s="24">
        <v>10982355.907609347</v>
      </c>
      <c r="EF62" s="24">
        <v>3846990.6700000013</v>
      </c>
      <c r="EG62" s="24">
        <v>6286388.578851112</v>
      </c>
      <c r="EH62" s="24">
        <v>7030734.388511027</v>
      </c>
      <c r="EI62" s="24">
        <v>4850790.5100000035</v>
      </c>
      <c r="EJ62" s="24">
        <v>8744154.56016121</v>
      </c>
      <c r="EK62" s="24">
        <v>9740567.156402731</v>
      </c>
      <c r="EL62" s="24">
        <v>5878064.170000003</v>
      </c>
      <c r="EM62" s="24">
        <v>7464215.277007165</v>
      </c>
      <c r="EN62" s="24">
        <v>8421656.863354143</v>
      </c>
      <c r="EO62" s="24">
        <v>6593817.479999997</v>
      </c>
      <c r="EP62" s="24">
        <v>10124241.386590216</v>
      </c>
      <c r="EQ62" s="24">
        <v>11215053.51686569</v>
      </c>
      <c r="ER62" s="24">
        <v>8000090.679999996</v>
      </c>
      <c r="ES62" s="24">
        <v>9196213.298210736</v>
      </c>
      <c r="ET62" s="24">
        <v>10329880.825128172</v>
      </c>
      <c r="EU62" s="24">
        <v>7212232.050000001</v>
      </c>
      <c r="EV62" s="24">
        <v>10641939.390297579</v>
      </c>
      <c r="EW62" s="24">
        <v>11657229.035783207</v>
      </c>
      <c r="EX62" s="24">
        <v>8241363.17</v>
      </c>
      <c r="EY62" s="24">
        <v>9897816.841690764</v>
      </c>
      <c r="EZ62" s="24">
        <v>11051593.749521716</v>
      </c>
      <c r="FA62" s="24">
        <v>8575178.04</v>
      </c>
      <c r="FB62" s="24">
        <v>12660882.004158167</v>
      </c>
      <c r="FC62" s="24">
        <v>13400714.577990722</v>
      </c>
      <c r="FD62" s="24">
        <v>6750473.129999999</v>
      </c>
      <c r="FE62" s="24">
        <v>9609002.03910101</v>
      </c>
      <c r="FF62" s="24">
        <v>10718728.02292628</v>
      </c>
      <c r="FG62" s="24">
        <v>7171892.790000001</v>
      </c>
      <c r="FH62" s="24">
        <v>8555326.022825845</v>
      </c>
      <c r="FI62" s="24">
        <v>9706607.859433893</v>
      </c>
      <c r="FJ62" s="24">
        <v>9308213.549999999</v>
      </c>
      <c r="FK62" s="24">
        <v>9365476.584603013</v>
      </c>
      <c r="FL62" s="24">
        <v>10623508.486996815</v>
      </c>
      <c r="FM62" s="4"/>
      <c r="FN62" s="4"/>
      <c r="FO62" s="4"/>
      <c r="FP62" s="4"/>
      <c r="FQ62" s="4"/>
      <c r="FR62" s="4"/>
    </row>
    <row r="63" spans="1:174" s="26" customFormat="1" ht="15">
      <c r="A63" s="17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25"/>
      <c r="AQ63" s="25"/>
      <c r="AR63" s="25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49"/>
      <c r="CD63" s="49"/>
      <c r="CE63" s="49"/>
      <c r="CF63" s="50"/>
      <c r="CG63" s="50"/>
      <c r="CH63" s="50"/>
      <c r="CI63" s="51"/>
      <c r="CJ63" s="61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51"/>
      <c r="EB63" s="61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4"/>
      <c r="FN63" s="4"/>
      <c r="FO63" s="4"/>
      <c r="FP63" s="4"/>
      <c r="FQ63" s="4"/>
      <c r="FR63" s="4"/>
    </row>
    <row r="64" spans="1:174" ht="15">
      <c r="A64" s="12">
        <v>4000</v>
      </c>
      <c r="B64" s="27" t="s">
        <v>60</v>
      </c>
      <c r="C64" s="28">
        <v>93212832.37</v>
      </c>
      <c r="D64" s="28">
        <v>44858993.53989939</v>
      </c>
      <c r="E64" s="28">
        <v>57496939.28896539</v>
      </c>
      <c r="F64" s="28">
        <v>77371032.52999999</v>
      </c>
      <c r="G64" s="28">
        <v>38795535.61385242</v>
      </c>
      <c r="H64" s="28">
        <v>48546598.03377959</v>
      </c>
      <c r="I64" s="28">
        <v>59442688.63</v>
      </c>
      <c r="J64" s="28">
        <v>28255424.090109315</v>
      </c>
      <c r="K64" s="28">
        <v>34971495.36267076</v>
      </c>
      <c r="L64" s="28">
        <v>63262557.64</v>
      </c>
      <c r="M64" s="28">
        <v>28965449.017742366</v>
      </c>
      <c r="N64" s="28">
        <v>38420146.112110995</v>
      </c>
      <c r="O64" s="28">
        <v>25360923.939999994</v>
      </c>
      <c r="P64" s="28">
        <v>10789875.034383327</v>
      </c>
      <c r="Q64" s="28">
        <v>12985801.817541001</v>
      </c>
      <c r="R64" s="28">
        <v>57721312.84</v>
      </c>
      <c r="S64" s="28">
        <v>18118676.70844337</v>
      </c>
      <c r="T64" s="28">
        <v>23832393.63469084</v>
      </c>
      <c r="U64" s="28">
        <v>19452407.12</v>
      </c>
      <c r="V64" s="28">
        <v>7433508.495007514</v>
      </c>
      <c r="W64" s="28">
        <v>9060901.753965862</v>
      </c>
      <c r="X64" s="28">
        <v>68807735.16000001</v>
      </c>
      <c r="Y64" s="28">
        <v>24198139.140858304</v>
      </c>
      <c r="Z64" s="28">
        <v>30969661.947971452</v>
      </c>
      <c r="AA64" s="28">
        <v>50914516.660000004</v>
      </c>
      <c r="AB64" s="28">
        <v>16167679.482676929</v>
      </c>
      <c r="AC64" s="28">
        <v>20875063.523819093</v>
      </c>
      <c r="AD64" s="28">
        <v>52624723.41000001</v>
      </c>
      <c r="AE64" s="28">
        <v>17028747.45732431</v>
      </c>
      <c r="AF64" s="28">
        <v>21411164.073815722</v>
      </c>
      <c r="AG64" s="28">
        <v>67578051.5</v>
      </c>
      <c r="AH64" s="28">
        <v>21271280.84655597</v>
      </c>
      <c r="AI64" s="28">
        <v>26895091.854889132</v>
      </c>
      <c r="AJ64" s="28">
        <v>55665120.45</v>
      </c>
      <c r="AK64" s="28">
        <v>19283440.517603416</v>
      </c>
      <c r="AL64" s="28">
        <v>23276639.48487971</v>
      </c>
      <c r="AM64" s="28">
        <v>691413902.25</v>
      </c>
      <c r="AN64" s="28">
        <v>275166749.94445664</v>
      </c>
      <c r="AO64" s="28">
        <v>348741896.88909954</v>
      </c>
      <c r="AP64" s="29">
        <v>902291836.6999999</v>
      </c>
      <c r="AQ64" s="29">
        <v>409059765.7140238</v>
      </c>
      <c r="AR64" s="29">
        <v>521493398.09193593</v>
      </c>
      <c r="AS64" s="28">
        <f aca="true" t="shared" si="54" ref="AS64:CB64">AS65+AS66+AS70+AS71</f>
        <v>41880964.31</v>
      </c>
      <c r="AT64" s="28">
        <f t="shared" si="54"/>
        <v>13370446.903995708</v>
      </c>
      <c r="AU64" s="28">
        <f t="shared" si="54"/>
        <v>16379210.695424406</v>
      </c>
      <c r="AV64" s="28">
        <f t="shared" si="54"/>
        <v>45445731.85</v>
      </c>
      <c r="AW64" s="28">
        <f t="shared" si="54"/>
        <v>18565618.817355953</v>
      </c>
      <c r="AX64" s="28">
        <f t="shared" si="54"/>
        <v>18570445.111927334</v>
      </c>
      <c r="AY64" s="28">
        <f t="shared" si="54"/>
        <v>54393394.57</v>
      </c>
      <c r="AZ64" s="28">
        <f t="shared" si="54"/>
        <v>20721868.4940439</v>
      </c>
      <c r="BA64" s="28">
        <f t="shared" si="54"/>
        <v>24676370.328950197</v>
      </c>
      <c r="BB64" s="28">
        <f t="shared" si="54"/>
        <v>54913283.82</v>
      </c>
      <c r="BC64" s="28">
        <f t="shared" si="54"/>
        <v>23567019.47755306</v>
      </c>
      <c r="BD64" s="28">
        <f t="shared" si="54"/>
        <v>28491848.812208198</v>
      </c>
      <c r="BE64" s="28">
        <f t="shared" si="54"/>
        <v>53776620.8</v>
      </c>
      <c r="BF64" s="28">
        <f t="shared" si="54"/>
        <v>25379288.151913416</v>
      </c>
      <c r="BG64" s="28">
        <f t="shared" si="54"/>
        <v>33425420.89752406</v>
      </c>
      <c r="BH64" s="28">
        <f t="shared" si="54"/>
        <v>66078088.70999999</v>
      </c>
      <c r="BI64" s="28">
        <f t="shared" si="54"/>
        <v>31623868.70640321</v>
      </c>
      <c r="BJ64" s="28">
        <f t="shared" si="54"/>
        <v>41147378.85266628</v>
      </c>
      <c r="BK64" s="28">
        <f t="shared" si="54"/>
        <v>50833983.910000004</v>
      </c>
      <c r="BL64" s="28">
        <f t="shared" si="54"/>
        <v>23853483.293711316</v>
      </c>
      <c r="BM64" s="28">
        <f t="shared" si="54"/>
        <v>31337954.44746956</v>
      </c>
      <c r="BN64" s="28">
        <f t="shared" si="54"/>
        <v>53440483.8</v>
      </c>
      <c r="BO64" s="28">
        <f t="shared" si="54"/>
        <v>26317988.10146934</v>
      </c>
      <c r="BP64" s="28">
        <f t="shared" si="54"/>
        <v>33829794.2301967</v>
      </c>
      <c r="BQ64" s="28">
        <f t="shared" si="54"/>
        <v>65052536.8</v>
      </c>
      <c r="BR64" s="28">
        <f t="shared" si="54"/>
        <v>32100840.40329572</v>
      </c>
      <c r="BS64" s="28">
        <f t="shared" si="54"/>
        <v>41231007.40062197</v>
      </c>
      <c r="BT64" s="28">
        <f t="shared" si="54"/>
        <v>60101180.13000001</v>
      </c>
      <c r="BU64" s="28">
        <f t="shared" si="54"/>
        <v>29309392.401169766</v>
      </c>
      <c r="BV64" s="28">
        <f t="shared" si="54"/>
        <v>37707564.40593882</v>
      </c>
      <c r="BW64" s="28">
        <f t="shared" si="54"/>
        <v>73265831.91</v>
      </c>
      <c r="BX64" s="28">
        <f t="shared" si="54"/>
        <v>36540849.46976518</v>
      </c>
      <c r="BY64" s="28">
        <f t="shared" si="54"/>
        <v>46787588.392468244</v>
      </c>
      <c r="BZ64" s="28">
        <f t="shared" si="54"/>
        <v>60176963.830000006</v>
      </c>
      <c r="CA64" s="28">
        <f t="shared" si="54"/>
        <v>35000597.254093885</v>
      </c>
      <c r="CB64" s="28">
        <f t="shared" si="54"/>
        <v>43676922.552047685</v>
      </c>
      <c r="CC64" s="55">
        <f>CC65+CC66+CC70+CC71</f>
        <v>679359064.4399999</v>
      </c>
      <c r="CD64" s="55">
        <f>CD65+CD66+CD70+CD71</f>
        <v>316351261.4747704</v>
      </c>
      <c r="CE64" s="55">
        <f>CE65+CE66+CE70+CE71</f>
        <v>397261506.1274434</v>
      </c>
      <c r="CF64" s="56">
        <v>691413902.25</v>
      </c>
      <c r="CG64" s="56">
        <v>275166749.94445664</v>
      </c>
      <c r="CH64" s="56">
        <v>348741896.88909954</v>
      </c>
      <c r="CI64" s="47">
        <f>CC64/CF64-1</f>
        <v>-0.017435052680848884</v>
      </c>
      <c r="CJ64" s="60">
        <f>CE64/CH64-1</f>
        <v>0.13912756015596583</v>
      </c>
      <c r="CK64" s="28">
        <f aca="true" t="shared" si="55" ref="CK64:DW64">CK65+CK66+CK70+CK71</f>
        <v>72214439.85</v>
      </c>
      <c r="CL64" s="28">
        <f t="shared" si="55"/>
        <v>44254954.29318801</v>
      </c>
      <c r="CM64" s="28">
        <f t="shared" si="55"/>
        <v>44277445.035246655</v>
      </c>
      <c r="CN64" s="28">
        <f t="shared" si="55"/>
        <v>61417767.379999995</v>
      </c>
      <c r="CO64" s="28">
        <f t="shared" si="55"/>
        <v>33618875.19179838</v>
      </c>
      <c r="CP64" s="28">
        <f t="shared" si="55"/>
        <v>42319194.337668486</v>
      </c>
      <c r="CQ64" s="28">
        <f t="shared" si="55"/>
        <v>76424170.28</v>
      </c>
      <c r="CR64" s="28">
        <f t="shared" si="55"/>
        <v>46284525.47923737</v>
      </c>
      <c r="CS64" s="28">
        <f t="shared" si="55"/>
        <v>57096414.842653155</v>
      </c>
      <c r="CT64" s="28">
        <f t="shared" si="55"/>
        <v>62237634.879999995</v>
      </c>
      <c r="CU64" s="28">
        <f t="shared" si="55"/>
        <v>44949170.06236573</v>
      </c>
      <c r="CV64" s="28">
        <f t="shared" si="55"/>
        <v>45002682.212335825</v>
      </c>
      <c r="CW64" s="28">
        <f t="shared" si="55"/>
        <v>74241100.36</v>
      </c>
      <c r="CX64" s="28">
        <f t="shared" si="55"/>
        <v>63546944.107802145</v>
      </c>
      <c r="CY64" s="28">
        <f t="shared" si="55"/>
        <v>63611296.23554297</v>
      </c>
      <c r="CZ64" s="28">
        <f t="shared" si="55"/>
        <v>61088034.39999999</v>
      </c>
      <c r="DA64" s="28">
        <f t="shared" si="55"/>
        <v>56855213.28312011</v>
      </c>
      <c r="DB64" s="28">
        <f t="shared" si="55"/>
        <v>56955222.1090337</v>
      </c>
      <c r="DC64" s="28">
        <f t="shared" si="55"/>
        <v>84827392.79</v>
      </c>
      <c r="DD64" s="28">
        <f t="shared" si="55"/>
        <v>78482418.17420061</v>
      </c>
      <c r="DE64" s="28">
        <f t="shared" si="55"/>
        <v>78641351.70252521</v>
      </c>
      <c r="DF64" s="28">
        <f t="shared" si="55"/>
        <v>83758928.14</v>
      </c>
      <c r="DG64" s="28">
        <f t="shared" si="55"/>
        <v>85316064.45492607</v>
      </c>
      <c r="DH64" s="28">
        <f t="shared" si="55"/>
        <v>85756181.91393214</v>
      </c>
      <c r="DI64" s="28">
        <f t="shared" si="55"/>
        <v>73675966.16</v>
      </c>
      <c r="DJ64" s="28">
        <f t="shared" si="55"/>
        <v>73149622.17980742</v>
      </c>
      <c r="DK64" s="28">
        <f t="shared" si="55"/>
        <v>88194365.4740395</v>
      </c>
      <c r="DL64" s="28">
        <f t="shared" si="55"/>
        <v>58494364.23</v>
      </c>
      <c r="DM64" s="28">
        <f t="shared" si="55"/>
        <v>50710160.85551857</v>
      </c>
      <c r="DN64" s="28">
        <f t="shared" si="55"/>
        <v>61177703.06402164</v>
      </c>
      <c r="DO64" s="28">
        <v>60375642.75000001</v>
      </c>
      <c r="DP64" s="28">
        <v>44437312.45031366</v>
      </c>
      <c r="DQ64" s="28">
        <v>54801894.11078</v>
      </c>
      <c r="DR64" s="28">
        <v>68627966.27</v>
      </c>
      <c r="DS64" s="28">
        <v>48892305.910558954</v>
      </c>
      <c r="DT64" s="28">
        <v>58424491.38663223</v>
      </c>
      <c r="DU64" s="28">
        <f t="shared" si="55"/>
        <v>837383407.4900001</v>
      </c>
      <c r="DV64" s="28">
        <f t="shared" si="55"/>
        <v>670497566.442837</v>
      </c>
      <c r="DW64" s="28">
        <f t="shared" si="55"/>
        <v>736258242.4244115</v>
      </c>
      <c r="DX64" s="28">
        <v>679359064.4399999</v>
      </c>
      <c r="DY64" s="28">
        <v>316351261.4747704</v>
      </c>
      <c r="DZ64" s="28">
        <v>397261506.1274434</v>
      </c>
      <c r="EA64" s="47">
        <v>0.23260798496927504</v>
      </c>
      <c r="EB64" s="60">
        <v>0.8533339653306766</v>
      </c>
      <c r="EC64" s="28">
        <v>75952746.86999999</v>
      </c>
      <c r="ED64" s="28">
        <v>52270539.663737014</v>
      </c>
      <c r="EE64" s="28">
        <v>64570432.79545053</v>
      </c>
      <c r="EF64" s="28">
        <v>66279803.510000005</v>
      </c>
      <c r="EG64" s="28">
        <v>46551082.538887866</v>
      </c>
      <c r="EH64" s="28">
        <v>57302212.548207715</v>
      </c>
      <c r="EI64" s="28">
        <v>74919655.33</v>
      </c>
      <c r="EJ64" s="28">
        <v>54351433.0586476</v>
      </c>
      <c r="EK64" s="28">
        <v>66300350.10364542</v>
      </c>
      <c r="EL64" s="28">
        <v>63067769.6</v>
      </c>
      <c r="EM64" s="28">
        <v>42046816.54982021</v>
      </c>
      <c r="EN64" s="28">
        <v>51348097.970268615</v>
      </c>
      <c r="EO64" s="28">
        <v>86821417.19</v>
      </c>
      <c r="EP64" s="28">
        <v>52193318.66092449</v>
      </c>
      <c r="EQ64" s="28">
        <v>65016963.69846152</v>
      </c>
      <c r="ER64" s="28">
        <v>60699913.02</v>
      </c>
      <c r="ES64" s="28">
        <v>38349190.697211474</v>
      </c>
      <c r="ET64" s="28">
        <v>46963604.198658936</v>
      </c>
      <c r="EU64" s="28">
        <v>62589442.94</v>
      </c>
      <c r="EV64" s="28">
        <v>37097953.33492531</v>
      </c>
      <c r="EW64" s="28">
        <v>45393995.2641509</v>
      </c>
      <c r="EX64" s="28">
        <v>79122793.8</v>
      </c>
      <c r="EY64" s="28">
        <v>48456696.758142605</v>
      </c>
      <c r="EZ64" s="28">
        <v>59705901.72922909</v>
      </c>
      <c r="FA64" s="28">
        <v>66798233.42</v>
      </c>
      <c r="FB64" s="28">
        <v>50360311.34261719</v>
      </c>
      <c r="FC64" s="28">
        <v>50531956.656883284</v>
      </c>
      <c r="FD64" s="28">
        <v>71577288.85</v>
      </c>
      <c r="FE64" s="28">
        <v>50772517.36237364</v>
      </c>
      <c r="FF64" s="28">
        <v>61413853.43182392</v>
      </c>
      <c r="FG64" s="28">
        <v>64469894.16</v>
      </c>
      <c r="FH64" s="28">
        <v>47321933.87097127</v>
      </c>
      <c r="FI64" s="28">
        <v>57673582.92003196</v>
      </c>
      <c r="FJ64" s="28">
        <v>60997861.9</v>
      </c>
      <c r="FK64" s="28">
        <v>44613022.8529877</v>
      </c>
      <c r="FL64" s="28">
        <v>53748562.01129188</v>
      </c>
      <c r="FM64" s="20"/>
      <c r="FN64" s="20"/>
      <c r="FO64" s="20"/>
      <c r="FP64" s="20"/>
      <c r="FQ64" s="20"/>
      <c r="FR64" s="20"/>
    </row>
    <row r="65" spans="1:168" ht="15">
      <c r="A65" s="17">
        <v>4100</v>
      </c>
      <c r="B65" s="17" t="s">
        <v>61</v>
      </c>
      <c r="C65" s="18">
        <v>252796.78</v>
      </c>
      <c r="D65" s="18">
        <v>529984.2089200289</v>
      </c>
      <c r="E65" s="18">
        <v>600102.8056419386</v>
      </c>
      <c r="F65" s="18">
        <v>234467.5</v>
      </c>
      <c r="G65" s="18">
        <v>534488.7753777832</v>
      </c>
      <c r="H65" s="18">
        <v>616149.9795748997</v>
      </c>
      <c r="I65" s="18">
        <v>243335.47</v>
      </c>
      <c r="J65" s="18">
        <v>591076.855462355</v>
      </c>
      <c r="K65" s="18">
        <v>652548.3517067241</v>
      </c>
      <c r="L65" s="18">
        <v>348519.45</v>
      </c>
      <c r="M65" s="18">
        <v>539483.635977759</v>
      </c>
      <c r="N65" s="18">
        <v>630809.5427967075</v>
      </c>
      <c r="O65" s="18">
        <v>418484.2</v>
      </c>
      <c r="P65" s="18">
        <v>977517.8347525266</v>
      </c>
      <c r="Q65" s="18">
        <v>1073597.6005499836</v>
      </c>
      <c r="R65" s="18">
        <v>134495.99</v>
      </c>
      <c r="S65" s="18">
        <v>621722.5453709543</v>
      </c>
      <c r="T65" s="18">
        <v>670977.9348758137</v>
      </c>
      <c r="U65" s="18">
        <v>184947.59000000003</v>
      </c>
      <c r="V65" s="18">
        <v>646145.5703233777</v>
      </c>
      <c r="W65" s="18">
        <v>700625.7725338354</v>
      </c>
      <c r="X65" s="18">
        <v>576117.2</v>
      </c>
      <c r="Y65" s="18">
        <v>1317056.139802319</v>
      </c>
      <c r="Z65" s="18">
        <v>1444221.2538596382</v>
      </c>
      <c r="AA65" s="18">
        <v>270359.92</v>
      </c>
      <c r="AB65" s="18">
        <v>480798.23215114727</v>
      </c>
      <c r="AC65" s="18">
        <v>520356.77564051264</v>
      </c>
      <c r="AD65" s="18">
        <v>313712.95999999996</v>
      </c>
      <c r="AE65" s="18">
        <v>667081.2511192088</v>
      </c>
      <c r="AF65" s="18">
        <v>732996.7633003645</v>
      </c>
      <c r="AG65" s="18">
        <v>474695.4</v>
      </c>
      <c r="AH65" s="18">
        <v>714496.0973789364</v>
      </c>
      <c r="AI65" s="18">
        <v>779357.059864185</v>
      </c>
      <c r="AJ65" s="18">
        <v>384688.13</v>
      </c>
      <c r="AK65" s="18">
        <v>614288.7731080315</v>
      </c>
      <c r="AL65" s="18">
        <v>666904.4862809749</v>
      </c>
      <c r="AM65" s="18">
        <v>3836620.5899999994</v>
      </c>
      <c r="AN65" s="18">
        <v>8234139.919744427</v>
      </c>
      <c r="AO65" s="18">
        <v>9088648.326625578</v>
      </c>
      <c r="AP65" s="19">
        <v>99887995.98999998</v>
      </c>
      <c r="AQ65" s="19">
        <v>13393414.68861871</v>
      </c>
      <c r="AR65" s="19">
        <v>14251611.663897483</v>
      </c>
      <c r="AS65" s="18">
        <v>90496.53</v>
      </c>
      <c r="AT65" s="18">
        <v>728514.5460025426</v>
      </c>
      <c r="AU65" s="18">
        <v>748162.0364537112</v>
      </c>
      <c r="AV65" s="18">
        <v>198119.09</v>
      </c>
      <c r="AW65" s="18">
        <v>563488.7319855659</v>
      </c>
      <c r="AX65" s="18">
        <v>568315.0257887469</v>
      </c>
      <c r="AY65" s="18">
        <v>313728.15</v>
      </c>
      <c r="AZ65" s="18">
        <v>865968.7979836196</v>
      </c>
      <c r="BA65" s="18">
        <v>922068.5473266599</v>
      </c>
      <c r="BB65" s="18">
        <v>146273.40000000005</v>
      </c>
      <c r="BC65" s="18">
        <v>567103.1121531532</v>
      </c>
      <c r="BD65" s="18">
        <v>612187.1636526741</v>
      </c>
      <c r="BE65" s="18">
        <v>138883.90000000002</v>
      </c>
      <c r="BF65" s="18">
        <v>350293.55569344707</v>
      </c>
      <c r="BG65" s="18">
        <v>393428.9701035542</v>
      </c>
      <c r="BH65" s="18">
        <v>397169.7299999999</v>
      </c>
      <c r="BI65" s="18">
        <v>1135050.553538935</v>
      </c>
      <c r="BJ65" s="18">
        <v>1257218.7565299054</v>
      </c>
      <c r="BK65" s="18">
        <v>79548.28</v>
      </c>
      <c r="BL65" s="18">
        <v>272371.6944657956</v>
      </c>
      <c r="BM65" s="18">
        <v>303684.6642562401</v>
      </c>
      <c r="BN65" s="18">
        <v>148452.68</v>
      </c>
      <c r="BO65" s="18">
        <v>416725.69213071937</v>
      </c>
      <c r="BP65" s="18">
        <v>454240.275627938</v>
      </c>
      <c r="BQ65" s="18">
        <v>152444.17</v>
      </c>
      <c r="BR65" s="18">
        <v>414071.1635809236</v>
      </c>
      <c r="BS65" s="18">
        <v>458932.87912416307</v>
      </c>
      <c r="BT65" s="18">
        <v>272451.74</v>
      </c>
      <c r="BU65" s="18">
        <v>650211.3235852829</v>
      </c>
      <c r="BV65" s="18">
        <v>717136.3689962006</v>
      </c>
      <c r="BW65" s="18">
        <v>294886.81</v>
      </c>
      <c r="BX65" s="18">
        <v>799507.4485102188</v>
      </c>
      <c r="BY65" s="18">
        <v>883551.0404655025</v>
      </c>
      <c r="BZ65" s="18">
        <v>105133.96999999999</v>
      </c>
      <c r="CA65" s="18">
        <v>648762.1779787941</v>
      </c>
      <c r="CB65" s="57">
        <v>713192.1231886212</v>
      </c>
      <c r="CC65" s="49">
        <f>AS65+AV65+AY65+BB65+BE65+BH65+BK65+BN65+BQ65+BT65+BW65+BZ65</f>
        <v>2337588.45</v>
      </c>
      <c r="CD65" s="49">
        <f>AT65+AW65+AZ65+BC65+BF65+BI65+BL65+BO65+BR65+BU65+BX65+CA65</f>
        <v>7412068.797608997</v>
      </c>
      <c r="CE65" s="49">
        <f>AU65+AX65+BA65+BD65+BG65+BJ65+BM65+BP65+BS65+BV65+BY65+CB65</f>
        <v>8032117.851513918</v>
      </c>
      <c r="CF65" s="50">
        <v>3836620.5899999994</v>
      </c>
      <c r="CG65" s="50">
        <v>8234139.919744427</v>
      </c>
      <c r="CH65" s="50">
        <v>9088648.326625578</v>
      </c>
      <c r="CI65" s="51">
        <f t="shared" si="4"/>
        <v>-0.3907168052809724</v>
      </c>
      <c r="CJ65" s="61">
        <f t="shared" si="8"/>
        <v>-0.11624726110443839</v>
      </c>
      <c r="CK65" s="18">
        <v>195222.84000000003</v>
      </c>
      <c r="CL65" s="18">
        <v>619696.0307765339</v>
      </c>
      <c r="CM65" s="18">
        <v>639380.5639068001</v>
      </c>
      <c r="CN65" s="18">
        <v>168928.3</v>
      </c>
      <c r="CO65" s="18">
        <v>432221.2353010777</v>
      </c>
      <c r="CP65" s="18">
        <v>453751.7435293189</v>
      </c>
      <c r="CQ65" s="18">
        <v>256464.96000000002</v>
      </c>
      <c r="CR65" s="18">
        <v>849224.529974949</v>
      </c>
      <c r="CS65" s="18">
        <v>901988.285357816</v>
      </c>
      <c r="CT65" s="18">
        <v>163616.18</v>
      </c>
      <c r="CU65" s="18">
        <v>507109.1830951377</v>
      </c>
      <c r="CV65" s="18">
        <v>538755.9927118992</v>
      </c>
      <c r="CW65" s="18">
        <v>145779.68999999994</v>
      </c>
      <c r="CX65" s="18">
        <v>659454.7757288497</v>
      </c>
      <c r="CY65" s="18">
        <v>688849.5098763136</v>
      </c>
      <c r="CZ65" s="18">
        <v>281646.26</v>
      </c>
      <c r="DA65" s="18">
        <v>1250369.5757303284</v>
      </c>
      <c r="DB65" s="18">
        <v>1303104.760606742</v>
      </c>
      <c r="DC65" s="18">
        <v>468701.65</v>
      </c>
      <c r="DD65" s="18">
        <v>1148012.6957577486</v>
      </c>
      <c r="DE65" s="18">
        <v>1196086.4534420318</v>
      </c>
      <c r="DF65" s="18">
        <v>618648.06</v>
      </c>
      <c r="DG65" s="18">
        <v>1444121.84920435</v>
      </c>
      <c r="DH65" s="18">
        <v>1805244.1289128368</v>
      </c>
      <c r="DI65" s="18">
        <v>164273.97000000003</v>
      </c>
      <c r="DJ65" s="18">
        <v>1326618.8934713535</v>
      </c>
      <c r="DK65" s="18">
        <v>1411145.4926432355</v>
      </c>
      <c r="DL65" s="18">
        <v>162071</v>
      </c>
      <c r="DM65" s="18">
        <v>550079.3852487232</v>
      </c>
      <c r="DN65" s="18">
        <v>599479.2107789699</v>
      </c>
      <c r="DO65" s="18">
        <v>102077.82</v>
      </c>
      <c r="DP65" s="18">
        <v>293034.6322897191</v>
      </c>
      <c r="DQ65" s="18">
        <v>319244.50935266825</v>
      </c>
      <c r="DR65" s="18">
        <v>1970384.0799999998</v>
      </c>
      <c r="DS65" s="18">
        <v>698110.6224706437</v>
      </c>
      <c r="DT65" s="18">
        <v>776018.1001315174</v>
      </c>
      <c r="DU65" s="18">
        <f>CK65+CN65+CQ65+CT65+CW65+CZ65+DC65+DF65+DI65+DL65+DO65+DR65</f>
        <v>4697814.81</v>
      </c>
      <c r="DV65" s="18">
        <f>CL65+CO65+CR65+CU65+CX65+DA65+DD65+DG65+DJ65+DM65+DP65+DS65</f>
        <v>9778053.409049414</v>
      </c>
      <c r="DW65" s="18">
        <f>CM65+CP65+CS65+CV65+CY65+DB65+DE65+DH65+DK65+DN65+DQ65+DT65</f>
        <v>10633048.75125015</v>
      </c>
      <c r="DX65" s="18">
        <v>2337588.45</v>
      </c>
      <c r="DY65" s="18">
        <v>7412068.797608997</v>
      </c>
      <c r="DZ65" s="18">
        <v>8032117.851513918</v>
      </c>
      <c r="EA65" s="51">
        <v>1.0096843009298748</v>
      </c>
      <c r="EB65" s="61">
        <v>0.3238163268789689</v>
      </c>
      <c r="EC65" s="18">
        <v>151379.44</v>
      </c>
      <c r="ED65" s="18">
        <v>415336.08162488736</v>
      </c>
      <c r="EE65" s="18">
        <v>467385.47134544177</v>
      </c>
      <c r="EF65" s="18">
        <v>237947.14</v>
      </c>
      <c r="EG65" s="18">
        <v>1522047.104053309</v>
      </c>
      <c r="EH65" s="18">
        <v>1594414.8798069854</v>
      </c>
      <c r="EI65" s="18">
        <v>129113.30000000002</v>
      </c>
      <c r="EJ65" s="18">
        <v>392265.4980396089</v>
      </c>
      <c r="EK65" s="18">
        <v>411172.0334634182</v>
      </c>
      <c r="EL65" s="18">
        <v>101445.72</v>
      </c>
      <c r="EM65" s="18">
        <v>380382.40125382825</v>
      </c>
      <c r="EN65" s="18">
        <v>408164.25458106765</v>
      </c>
      <c r="EO65" s="18">
        <v>614048.43</v>
      </c>
      <c r="EP65" s="18">
        <v>1781025.9651334393</v>
      </c>
      <c r="EQ65" s="18">
        <v>2079802.7810912298</v>
      </c>
      <c r="ER65" s="18">
        <v>160009.56000000003</v>
      </c>
      <c r="ES65" s="18">
        <v>1123270.6288409894</v>
      </c>
      <c r="ET65" s="18">
        <v>1191196.1629521125</v>
      </c>
      <c r="EU65" s="18">
        <v>195496.21999999997</v>
      </c>
      <c r="EV65" s="18">
        <v>1281904.8345528261</v>
      </c>
      <c r="EW65" s="18">
        <v>1334753.8172955355</v>
      </c>
      <c r="EX65" s="18">
        <v>312788.88999999996</v>
      </c>
      <c r="EY65" s="18">
        <v>748345.6451821821</v>
      </c>
      <c r="EZ65" s="18">
        <v>826284.3346103901</v>
      </c>
      <c r="FA65" s="18">
        <v>316487.54</v>
      </c>
      <c r="FB65" s="18">
        <v>1337508.8809601413</v>
      </c>
      <c r="FC65" s="18">
        <v>1423204.0717181275</v>
      </c>
      <c r="FD65" s="18">
        <v>178841.3</v>
      </c>
      <c r="FE65" s="18">
        <v>475017.3221573558</v>
      </c>
      <c r="FF65" s="18">
        <v>511169.48494415765</v>
      </c>
      <c r="FG65" s="18">
        <v>138949.58000000002</v>
      </c>
      <c r="FH65" s="18">
        <v>828468.3576328922</v>
      </c>
      <c r="FI65" s="18">
        <v>891230.5230587566</v>
      </c>
      <c r="FJ65" s="18">
        <v>177998.18</v>
      </c>
      <c r="FK65" s="18">
        <v>1730369.8159623654</v>
      </c>
      <c r="FL65" s="18">
        <v>1788612.934651094</v>
      </c>
    </row>
    <row r="66" spans="1:168" s="20" customFormat="1" ht="15">
      <c r="A66" s="15">
        <v>4200</v>
      </c>
      <c r="B66" s="15" t="s">
        <v>62</v>
      </c>
      <c r="C66" s="24">
        <v>89443293.23</v>
      </c>
      <c r="D66" s="24">
        <v>43548029.54569881</v>
      </c>
      <c r="E66" s="24">
        <v>55695457.1317626</v>
      </c>
      <c r="F66" s="24">
        <v>73359415.88999999</v>
      </c>
      <c r="G66" s="24">
        <v>37195088.22425575</v>
      </c>
      <c r="H66" s="24">
        <v>46619346.89110568</v>
      </c>
      <c r="I66" s="24">
        <v>52484489.84</v>
      </c>
      <c r="J66" s="24">
        <v>26257954.517665006</v>
      </c>
      <c r="K66" s="24">
        <v>32596699.129591472</v>
      </c>
      <c r="L66" s="24">
        <v>60358519.19</v>
      </c>
      <c r="M66" s="24">
        <v>27989593.10116351</v>
      </c>
      <c r="N66" s="24">
        <v>37174893.99663242</v>
      </c>
      <c r="O66" s="24">
        <v>23109298.409999996</v>
      </c>
      <c r="P66" s="24">
        <v>9340649.097873053</v>
      </c>
      <c r="Q66" s="24">
        <v>11300861.71725062</v>
      </c>
      <c r="R66" s="24">
        <v>52858696.24</v>
      </c>
      <c r="S66" s="24">
        <v>16567150.721166698</v>
      </c>
      <c r="T66" s="24">
        <v>21857203.903409634</v>
      </c>
      <c r="U66" s="24">
        <v>15327811.09</v>
      </c>
      <c r="V66" s="24">
        <v>5871814.497467529</v>
      </c>
      <c r="W66" s="24">
        <v>7129612.6113478225</v>
      </c>
      <c r="X66" s="24">
        <v>62761605.39</v>
      </c>
      <c r="Y66" s="24">
        <v>21955104.14981309</v>
      </c>
      <c r="Z66" s="24">
        <v>28196444.52035946</v>
      </c>
      <c r="AA66" s="24">
        <v>43028112.730000004</v>
      </c>
      <c r="AB66" s="24">
        <v>14735770.819721792</v>
      </c>
      <c r="AC66" s="24">
        <v>18839814.02725544</v>
      </c>
      <c r="AD66" s="24">
        <v>45644287.93000001</v>
      </c>
      <c r="AE66" s="24">
        <v>15612597.92927642</v>
      </c>
      <c r="AF66" s="24">
        <v>19520239.692306094</v>
      </c>
      <c r="AG66" s="24">
        <v>59344050.879999995</v>
      </c>
      <c r="AH66" s="24">
        <v>19811896.206041284</v>
      </c>
      <c r="AI66" s="24">
        <v>24972256.15341297</v>
      </c>
      <c r="AJ66" s="24">
        <v>49697345.44</v>
      </c>
      <c r="AK66" s="24">
        <v>17687123.954520628</v>
      </c>
      <c r="AL66" s="24">
        <v>21303337.747452475</v>
      </c>
      <c r="AM66" s="24">
        <v>627416926.26</v>
      </c>
      <c r="AN66" s="24">
        <v>256572772.76466358</v>
      </c>
      <c r="AO66" s="24">
        <v>325206167.5218867</v>
      </c>
      <c r="AP66" s="25">
        <v>745532512.9699999</v>
      </c>
      <c r="AQ66" s="25">
        <v>386051137.9886294</v>
      </c>
      <c r="AR66" s="25">
        <v>490786416.6981152</v>
      </c>
      <c r="AS66" s="24">
        <f aca="true" t="shared" si="56" ref="AS66:AZ66">AS67+AS68+AS69</f>
        <v>37871318.78</v>
      </c>
      <c r="AT66" s="24">
        <f t="shared" si="56"/>
        <v>12247645.536871817</v>
      </c>
      <c r="AU66" s="24">
        <f t="shared" si="56"/>
        <v>15025844.56782614</v>
      </c>
      <c r="AV66" s="24">
        <f t="shared" si="56"/>
        <v>42296215.76</v>
      </c>
      <c r="AW66" s="24">
        <f t="shared" si="56"/>
        <v>17288327.65305672</v>
      </c>
      <c r="AX66" s="24">
        <f t="shared" si="56"/>
        <v>17288327.65340497</v>
      </c>
      <c r="AY66" s="24">
        <f t="shared" si="56"/>
        <v>50967496.28</v>
      </c>
      <c r="AZ66" s="24">
        <f t="shared" si="56"/>
        <v>19241524.917851917</v>
      </c>
      <c r="BA66" s="24">
        <f>BA67+BA68+BA69</f>
        <v>22968007.331618935</v>
      </c>
      <c r="BB66" s="24">
        <f aca="true" t="shared" si="57" ref="BB66:CB66">BB67+BB68+BB69</f>
        <v>52213480.28</v>
      </c>
      <c r="BC66" s="24">
        <f t="shared" si="57"/>
        <v>22547726.083314642</v>
      </c>
      <c r="BD66" s="24">
        <f t="shared" si="57"/>
        <v>27280545.718964707</v>
      </c>
      <c r="BE66" s="24">
        <f t="shared" si="57"/>
        <v>48522098.4</v>
      </c>
      <c r="BF66" s="24">
        <f t="shared" si="57"/>
        <v>24374768.256098308</v>
      </c>
      <c r="BG66" s="24">
        <f t="shared" si="57"/>
        <v>31788340.791182633</v>
      </c>
      <c r="BH66" s="24">
        <f t="shared" si="57"/>
        <v>62205901.63999999</v>
      </c>
      <c r="BI66" s="24">
        <f t="shared" si="57"/>
        <v>29544715.63818342</v>
      </c>
      <c r="BJ66" s="24">
        <f t="shared" si="57"/>
        <v>38496607.16352993</v>
      </c>
      <c r="BK66" s="24">
        <f t="shared" si="57"/>
        <v>49670879.36</v>
      </c>
      <c r="BL66" s="24">
        <f t="shared" si="57"/>
        <v>22915934.04262915</v>
      </c>
      <c r="BM66" s="24">
        <f t="shared" si="57"/>
        <v>30179882.93759861</v>
      </c>
      <c r="BN66" s="24">
        <f t="shared" si="57"/>
        <v>51723720.44</v>
      </c>
      <c r="BO66" s="24">
        <f t="shared" si="57"/>
        <v>25217682.11556933</v>
      </c>
      <c r="BP66" s="24">
        <f t="shared" si="57"/>
        <v>32476780.042041384</v>
      </c>
      <c r="BQ66" s="24">
        <f t="shared" si="57"/>
        <v>61062101.51</v>
      </c>
      <c r="BR66" s="24">
        <f t="shared" si="57"/>
        <v>30846813.022962704</v>
      </c>
      <c r="BS66" s="24">
        <f t="shared" si="57"/>
        <v>39669882.29266698</v>
      </c>
      <c r="BT66" s="24">
        <f t="shared" si="57"/>
        <v>54380768.39000001</v>
      </c>
      <c r="BU66" s="24">
        <f t="shared" si="57"/>
        <v>27836019.851269744</v>
      </c>
      <c r="BV66" s="24">
        <f t="shared" si="57"/>
        <v>35827490.4830134</v>
      </c>
      <c r="BW66" s="24">
        <f t="shared" si="57"/>
        <v>67266574.19999999</v>
      </c>
      <c r="BX66" s="24">
        <f t="shared" si="57"/>
        <v>34418647.08052475</v>
      </c>
      <c r="BY66" s="24">
        <f t="shared" si="57"/>
        <v>44174913.52975768</v>
      </c>
      <c r="BZ66" s="24">
        <f t="shared" si="57"/>
        <v>55708414.18000001</v>
      </c>
      <c r="CA66" s="24">
        <f t="shared" si="57"/>
        <v>33608278.83472689</v>
      </c>
      <c r="CB66" s="24">
        <f t="shared" si="57"/>
        <v>41974267.283026345</v>
      </c>
      <c r="CC66" s="52">
        <f>CC67+CC68+CC69</f>
        <v>633888969.2199999</v>
      </c>
      <c r="CD66" s="52">
        <f>CD67+CD68+CD69</f>
        <v>300088083.0330594</v>
      </c>
      <c r="CE66" s="52">
        <f>CE67+CE68+CE69</f>
        <v>377150889.79463166</v>
      </c>
      <c r="CF66" s="53">
        <v>627416926.26</v>
      </c>
      <c r="CG66" s="53">
        <v>256572772.76466358</v>
      </c>
      <c r="CH66" s="53">
        <v>325206167.5218867</v>
      </c>
      <c r="CI66" s="51">
        <f t="shared" si="4"/>
        <v>0.010315378322002688</v>
      </c>
      <c r="CJ66" s="61">
        <f t="shared" si="8"/>
        <v>0.15972858900115727</v>
      </c>
      <c r="CK66" s="24">
        <f>CK67+CK68+CK69</f>
        <v>67387557.41</v>
      </c>
      <c r="CL66" s="24">
        <f aca="true" t="shared" si="58" ref="CL66:DW66">CL67+CL68+CL69</f>
        <v>42933439.88245183</v>
      </c>
      <c r="CM66" s="24">
        <f t="shared" si="58"/>
        <v>42933439.88274853</v>
      </c>
      <c r="CN66" s="24">
        <f t="shared" si="58"/>
        <v>56813026.379999995</v>
      </c>
      <c r="CO66" s="24">
        <f t="shared" si="58"/>
        <v>32325603.04406472</v>
      </c>
      <c r="CP66" s="24">
        <f t="shared" si="58"/>
        <v>40904717.88124513</v>
      </c>
      <c r="CQ66" s="24">
        <f t="shared" si="58"/>
        <v>70121891.12</v>
      </c>
      <c r="CR66" s="24">
        <f t="shared" si="58"/>
        <v>44054799.44523535</v>
      </c>
      <c r="CS66" s="24">
        <f t="shared" si="58"/>
        <v>54700401.739899874</v>
      </c>
      <c r="CT66" s="24">
        <f t="shared" si="58"/>
        <v>56297049.57</v>
      </c>
      <c r="CU66" s="24">
        <f t="shared" si="58"/>
        <v>43432738.00804339</v>
      </c>
      <c r="CV66" s="24">
        <f t="shared" si="58"/>
        <v>43441307.54895191</v>
      </c>
      <c r="CW66" s="24">
        <f t="shared" si="58"/>
        <v>68955379.17</v>
      </c>
      <c r="CX66" s="24">
        <f t="shared" si="58"/>
        <v>61846196.842233606</v>
      </c>
      <c r="CY66" s="24">
        <f t="shared" si="58"/>
        <v>61852651.718194544</v>
      </c>
      <c r="CZ66" s="24">
        <f t="shared" si="58"/>
        <v>54888806.769999996</v>
      </c>
      <c r="DA66" s="24">
        <f t="shared" si="58"/>
        <v>54550944.85310359</v>
      </c>
      <c r="DB66" s="24">
        <f t="shared" si="58"/>
        <v>54574557.31468867</v>
      </c>
      <c r="DC66" s="24">
        <f t="shared" si="58"/>
        <v>78218486.42</v>
      </c>
      <c r="DD66" s="24">
        <f t="shared" si="58"/>
        <v>76155592.25353628</v>
      </c>
      <c r="DE66" s="24">
        <f t="shared" si="58"/>
        <v>76204960.82960527</v>
      </c>
      <c r="DF66" s="24">
        <f t="shared" si="58"/>
        <v>78058078.91</v>
      </c>
      <c r="DG66" s="24">
        <f t="shared" si="58"/>
        <v>82886221.02987811</v>
      </c>
      <c r="DH66" s="24">
        <f t="shared" si="58"/>
        <v>82899082.53239782</v>
      </c>
      <c r="DI66" s="24">
        <f t="shared" si="58"/>
        <v>70000048.14</v>
      </c>
      <c r="DJ66" s="24">
        <f t="shared" si="58"/>
        <v>70535862.42803082</v>
      </c>
      <c r="DK66" s="24">
        <f t="shared" si="58"/>
        <v>85045183.89872894</v>
      </c>
      <c r="DL66" s="24">
        <f t="shared" si="58"/>
        <v>54248708.98</v>
      </c>
      <c r="DM66" s="24">
        <f t="shared" si="58"/>
        <v>49021490.69304989</v>
      </c>
      <c r="DN66" s="24">
        <f t="shared" si="58"/>
        <v>58964402.58191328</v>
      </c>
      <c r="DO66" s="24">
        <v>51526378.190000005</v>
      </c>
      <c r="DP66" s="24">
        <v>42911614.15551717</v>
      </c>
      <c r="DQ66" s="24">
        <v>52329396.365973555</v>
      </c>
      <c r="DR66" s="24">
        <v>55823829.31</v>
      </c>
      <c r="DS66" s="24">
        <v>46429710.725955844</v>
      </c>
      <c r="DT66" s="24">
        <v>54768377.334457494</v>
      </c>
      <c r="DU66" s="24">
        <f>DU67+DU68+DU69</f>
        <v>762339240.3700001</v>
      </c>
      <c r="DV66" s="24">
        <f t="shared" si="58"/>
        <v>647084213.3611006</v>
      </c>
      <c r="DW66" s="24">
        <f t="shared" si="58"/>
        <v>708618479.628805</v>
      </c>
      <c r="DX66" s="24">
        <v>633888969.2199999</v>
      </c>
      <c r="DY66" s="24">
        <v>300088083.0330594</v>
      </c>
      <c r="DZ66" s="24">
        <v>377150889.79463166</v>
      </c>
      <c r="EA66" s="51">
        <v>0.20263843888632138</v>
      </c>
      <c r="EB66" s="61">
        <v>0.8788726178391519</v>
      </c>
      <c r="EC66" s="24">
        <v>62940511.83</v>
      </c>
      <c r="ED66" s="24">
        <v>50116811.393451445</v>
      </c>
      <c r="EE66" s="24">
        <v>61021808.20616432</v>
      </c>
      <c r="EF66" s="24">
        <v>55291333.81</v>
      </c>
      <c r="EG66" s="24">
        <v>43669518.281792276</v>
      </c>
      <c r="EH66" s="24">
        <v>53248498.5956158</v>
      </c>
      <c r="EI66" s="24">
        <v>65433865.29</v>
      </c>
      <c r="EJ66" s="24">
        <v>52888977.13909658</v>
      </c>
      <c r="EK66" s="24">
        <v>63875218.96550624</v>
      </c>
      <c r="EL66" s="24">
        <v>54501174.31</v>
      </c>
      <c r="EM66" s="24">
        <v>40816629.619564824</v>
      </c>
      <c r="EN66" s="24">
        <v>49241972.79355288</v>
      </c>
      <c r="EO66" s="24">
        <v>71185542.91</v>
      </c>
      <c r="EP66" s="24">
        <v>48755985.28435147</v>
      </c>
      <c r="EQ66" s="24">
        <v>59809308.50511808</v>
      </c>
      <c r="ER66" s="24">
        <v>51140897.24</v>
      </c>
      <c r="ES66" s="24">
        <v>36173806.31576332</v>
      </c>
      <c r="ET66" s="24">
        <v>43791406.67590947</v>
      </c>
      <c r="EU66" s="24">
        <v>57863111.58</v>
      </c>
      <c r="EV66" s="24">
        <v>35154850.52060614</v>
      </c>
      <c r="EW66" s="24">
        <v>42961205.99771238</v>
      </c>
      <c r="EX66" s="24">
        <v>74792650.53</v>
      </c>
      <c r="EY66" s="24">
        <v>46100653.8004161</v>
      </c>
      <c r="EZ66" s="24">
        <v>56879312.54227579</v>
      </c>
      <c r="FA66" s="24">
        <v>63253131.620000005</v>
      </c>
      <c r="FB66" s="24">
        <v>48098185.20184538</v>
      </c>
      <c r="FC66" s="24">
        <v>48122622.1198495</v>
      </c>
      <c r="FD66" s="24">
        <v>65784702.05</v>
      </c>
      <c r="FE66" s="24">
        <v>49432438.10205181</v>
      </c>
      <c r="FF66" s="24">
        <v>59495462.984514914</v>
      </c>
      <c r="FG66" s="24">
        <v>58333100.75</v>
      </c>
      <c r="FH66" s="24">
        <v>45497404.03103809</v>
      </c>
      <c r="FI66" s="24">
        <v>55220185.91816561</v>
      </c>
      <c r="FJ66" s="24">
        <v>53978293.39</v>
      </c>
      <c r="FK66" s="24">
        <v>41502107.41445533</v>
      </c>
      <c r="FL66" s="24">
        <v>49978562.15455573</v>
      </c>
    </row>
    <row r="67" spans="1:174" ht="15">
      <c r="A67" s="17">
        <v>4201</v>
      </c>
      <c r="B67" s="17" t="s">
        <v>63</v>
      </c>
      <c r="C67" s="18">
        <v>30363503.82</v>
      </c>
      <c r="D67" s="18">
        <v>14956246.874595545</v>
      </c>
      <c r="E67" s="18">
        <v>20077835.093964513</v>
      </c>
      <c r="F67" s="18">
        <v>22193836.34</v>
      </c>
      <c r="G67" s="18">
        <v>11044935.475683887</v>
      </c>
      <c r="H67" s="18">
        <v>15062267.10700813</v>
      </c>
      <c r="I67" s="18">
        <v>17897050.4</v>
      </c>
      <c r="J67" s="18">
        <v>8734146.172158431</v>
      </c>
      <c r="K67" s="18">
        <v>11800126.526126293</v>
      </c>
      <c r="L67" s="18">
        <v>21509270.51</v>
      </c>
      <c r="M67" s="18">
        <v>8819334.55400712</v>
      </c>
      <c r="N67" s="18">
        <v>12722679.992591195</v>
      </c>
      <c r="O67" s="18">
        <v>12378870.649999999</v>
      </c>
      <c r="P67" s="18">
        <v>4858387.355450768</v>
      </c>
      <c r="Q67" s="18">
        <v>5405736.565867112</v>
      </c>
      <c r="R67" s="18">
        <v>19438013.240000002</v>
      </c>
      <c r="S67" s="18">
        <v>5013129.288306301</v>
      </c>
      <c r="T67" s="18">
        <v>5577911.4166622115</v>
      </c>
      <c r="U67" s="18">
        <v>6817872.380000001</v>
      </c>
      <c r="V67" s="18">
        <v>2565132.106494434</v>
      </c>
      <c r="W67" s="18">
        <v>2854121.7974420795</v>
      </c>
      <c r="X67" s="18">
        <v>19020164.67</v>
      </c>
      <c r="Y67" s="18">
        <v>7130899.557994889</v>
      </c>
      <c r="Z67" s="18">
        <v>7873482.539652368</v>
      </c>
      <c r="AA67" s="18">
        <v>17507499.85</v>
      </c>
      <c r="AB67" s="18">
        <v>5752386.392021175</v>
      </c>
      <c r="AC67" s="18">
        <v>6400355.111212926</v>
      </c>
      <c r="AD67" s="18">
        <v>16514616.7</v>
      </c>
      <c r="AE67" s="18">
        <v>5937361.866163457</v>
      </c>
      <c r="AF67" s="18">
        <v>6606688.233753254</v>
      </c>
      <c r="AG67" s="18">
        <v>18343254.61</v>
      </c>
      <c r="AH67" s="18">
        <v>6775958.195886213</v>
      </c>
      <c r="AI67" s="18">
        <v>7539342.687014761</v>
      </c>
      <c r="AJ67" s="18">
        <v>17374794.07</v>
      </c>
      <c r="AK67" s="18">
        <v>6943685.862552161</v>
      </c>
      <c r="AL67" s="18">
        <v>7725966.53754057</v>
      </c>
      <c r="AM67" s="18">
        <v>219358747.23999995</v>
      </c>
      <c r="AN67" s="18">
        <v>88531603.70131439</v>
      </c>
      <c r="AO67" s="18">
        <v>109646513.6088354</v>
      </c>
      <c r="AP67" s="19">
        <v>244454185.65</v>
      </c>
      <c r="AQ67" s="19">
        <v>121432393.645902</v>
      </c>
      <c r="AR67" s="19">
        <v>163463380.63349578</v>
      </c>
      <c r="AS67" s="18">
        <v>15794791.34</v>
      </c>
      <c r="AT67" s="18">
        <v>4662713.120433399</v>
      </c>
      <c r="AU67" s="18">
        <v>5188017.8516393835</v>
      </c>
      <c r="AV67" s="18">
        <v>15005781.25</v>
      </c>
      <c r="AW67" s="18">
        <v>5879993.589669142</v>
      </c>
      <c r="AX67" s="18">
        <v>5879993.589740841</v>
      </c>
      <c r="AY67" s="18">
        <v>24484673.68</v>
      </c>
      <c r="AZ67" s="18">
        <v>8748334.469217476</v>
      </c>
      <c r="BA67" s="18">
        <v>9734616.083487561</v>
      </c>
      <c r="BB67" s="18">
        <v>18872887.17</v>
      </c>
      <c r="BC67" s="18">
        <v>8544513.286009908</v>
      </c>
      <c r="BD67" s="18">
        <v>9507401.881944586</v>
      </c>
      <c r="BE67" s="18">
        <v>21113627.67</v>
      </c>
      <c r="BF67" s="18">
        <v>11089352.211207861</v>
      </c>
      <c r="BG67" s="18">
        <v>14618942.138628364</v>
      </c>
      <c r="BH67" s="18">
        <v>21354103.509999998</v>
      </c>
      <c r="BI67" s="18">
        <v>9988060.108061958</v>
      </c>
      <c r="BJ67" s="18">
        <v>13403385.403546065</v>
      </c>
      <c r="BK67" s="18">
        <v>23587364.26</v>
      </c>
      <c r="BL67" s="18">
        <v>11198913.426807312</v>
      </c>
      <c r="BM67" s="18">
        <v>14989501.262318458</v>
      </c>
      <c r="BN67" s="18">
        <v>15956759.380000003</v>
      </c>
      <c r="BO67" s="18">
        <v>8214868.3533747485</v>
      </c>
      <c r="BP67" s="18">
        <v>10839748.711306417</v>
      </c>
      <c r="BQ67" s="18">
        <v>21592848.72</v>
      </c>
      <c r="BR67" s="18">
        <v>10814721.643900428</v>
      </c>
      <c r="BS67" s="18">
        <v>14314446.071491797</v>
      </c>
      <c r="BT67" s="18">
        <v>18856801.580000002</v>
      </c>
      <c r="BU67" s="18">
        <v>9878159.5725055</v>
      </c>
      <c r="BV67" s="18">
        <v>12970390.20064987</v>
      </c>
      <c r="BW67" s="18">
        <v>24403147.82</v>
      </c>
      <c r="BX67" s="18">
        <v>12849170.136020001</v>
      </c>
      <c r="BY67" s="18">
        <v>16837966.654105145</v>
      </c>
      <c r="BZ67" s="18">
        <v>22442190.510000005</v>
      </c>
      <c r="CA67" s="18">
        <v>12282387.50511302</v>
      </c>
      <c r="CB67" s="57">
        <v>16007521.645173125</v>
      </c>
      <c r="CC67" s="49">
        <f>AS67+AV67+AY67+BB67+BE67+BH67+BK67+BN67+BQ67+BT67+BW67+BZ67</f>
        <v>243464976.89</v>
      </c>
      <c r="CD67" s="49">
        <f aca="true" t="shared" si="59" ref="CD67:CE71">AT67+AW67+AZ67+BC67+BF67+BI67+BL67+BO67+BR67+BU67+BX67+CA67</f>
        <v>114151187.42232075</v>
      </c>
      <c r="CE67" s="49">
        <f t="shared" si="59"/>
        <v>144291931.4940316</v>
      </c>
      <c r="CF67" s="50">
        <v>219358747.23999995</v>
      </c>
      <c r="CG67" s="50">
        <v>88531603.70131439</v>
      </c>
      <c r="CH67" s="50">
        <v>109646513.6088354</v>
      </c>
      <c r="CI67" s="51">
        <f t="shared" si="4"/>
        <v>0.10989408880798113</v>
      </c>
      <c r="CJ67" s="61">
        <f t="shared" si="8"/>
        <v>0.3159737299882963</v>
      </c>
      <c r="CK67" s="18">
        <v>22955064.9</v>
      </c>
      <c r="CL67" s="18">
        <v>14721644.779065624</v>
      </c>
      <c r="CM67" s="18">
        <v>14721644.779105183</v>
      </c>
      <c r="CN67" s="18">
        <v>20669061.799999997</v>
      </c>
      <c r="CO67" s="18">
        <v>11572118.686833829</v>
      </c>
      <c r="CP67" s="18">
        <v>15009883.676786402</v>
      </c>
      <c r="CQ67" s="18">
        <v>26542370.21</v>
      </c>
      <c r="CR67" s="18">
        <v>15868005.822266093</v>
      </c>
      <c r="CS67" s="18">
        <v>20424836.462094788</v>
      </c>
      <c r="CT67" s="18">
        <v>25958661.68</v>
      </c>
      <c r="CU67" s="18">
        <v>20306828.11542272</v>
      </c>
      <c r="CV67" s="18">
        <v>20306828.115461953</v>
      </c>
      <c r="CW67" s="18">
        <v>24511487.5</v>
      </c>
      <c r="CX67" s="18">
        <v>21607066.629106972</v>
      </c>
      <c r="CY67" s="18">
        <v>21607066.629126556</v>
      </c>
      <c r="CZ67" s="18">
        <v>22386483.55</v>
      </c>
      <c r="DA67" s="18">
        <v>21320192.350850787</v>
      </c>
      <c r="DB67" s="18">
        <v>21320192.350870334</v>
      </c>
      <c r="DC67" s="18">
        <v>29307062.47</v>
      </c>
      <c r="DD67" s="18">
        <v>27927494.49961662</v>
      </c>
      <c r="DE67" s="18">
        <v>27927588.244680632</v>
      </c>
      <c r="DF67" s="18">
        <v>24612027.32</v>
      </c>
      <c r="DG67" s="18">
        <v>26370222.073711555</v>
      </c>
      <c r="DH67" s="18">
        <v>26370222.073779397</v>
      </c>
      <c r="DI67" s="18">
        <v>24644019.61</v>
      </c>
      <c r="DJ67" s="18">
        <v>25286967.310361102</v>
      </c>
      <c r="DK67" s="18">
        <v>30857358.249667786</v>
      </c>
      <c r="DL67" s="18">
        <v>16237655.36</v>
      </c>
      <c r="DM67" s="18">
        <v>14161805.44730048</v>
      </c>
      <c r="DN67" s="18">
        <v>17509203.56844914</v>
      </c>
      <c r="DO67" s="18">
        <v>17701794.43</v>
      </c>
      <c r="DP67" s="18">
        <v>14136832.122984502</v>
      </c>
      <c r="DQ67" s="18">
        <v>17647446.449801177</v>
      </c>
      <c r="DR67" s="18">
        <v>21114588.86</v>
      </c>
      <c r="DS67" s="18">
        <v>16283744.197867543</v>
      </c>
      <c r="DT67" s="18">
        <v>20283317.70315641</v>
      </c>
      <c r="DU67" s="18">
        <f aca="true" t="shared" si="60" ref="DU67:DW71">CK67+CN67+CQ67+CT67+CW67+CZ67+DC67+DF67+DI67+DL67+DO67+DR67</f>
        <v>276640277.69000006</v>
      </c>
      <c r="DV67" s="18">
        <f t="shared" si="60"/>
        <v>229562922.0353878</v>
      </c>
      <c r="DW67" s="18">
        <f t="shared" si="60"/>
        <v>253985588.3029798</v>
      </c>
      <c r="DX67" s="18">
        <v>243464976.89</v>
      </c>
      <c r="DY67" s="18">
        <v>114151187.42232075</v>
      </c>
      <c r="DZ67" s="18">
        <v>144291931.4940316</v>
      </c>
      <c r="EA67" s="51">
        <v>0.13626313412211655</v>
      </c>
      <c r="EB67" s="61">
        <v>0.7602203094321007</v>
      </c>
      <c r="EC67" s="18">
        <v>20071821.310000002</v>
      </c>
      <c r="ED67" s="18">
        <v>14002089.460282695</v>
      </c>
      <c r="EE67" s="18">
        <v>17696389.232234173</v>
      </c>
      <c r="EF67" s="18">
        <v>21220259.330000002</v>
      </c>
      <c r="EG67" s="18">
        <v>15028161.321562499</v>
      </c>
      <c r="EH67" s="18">
        <v>18919538.79970588</v>
      </c>
      <c r="EI67" s="18">
        <v>22003492.759999998</v>
      </c>
      <c r="EJ67" s="18">
        <v>16520644.85380954</v>
      </c>
      <c r="EK67" s="18">
        <v>20679747.21087424</v>
      </c>
      <c r="EL67" s="18">
        <v>18161318.71</v>
      </c>
      <c r="EM67" s="18">
        <v>13378437.871743383</v>
      </c>
      <c r="EN67" s="18">
        <v>16773160.246823715</v>
      </c>
      <c r="EO67" s="18">
        <v>21659325.86</v>
      </c>
      <c r="EP67" s="18">
        <v>15842679.929765865</v>
      </c>
      <c r="EQ67" s="18">
        <v>19902218.311720908</v>
      </c>
      <c r="ER67" s="18">
        <v>19129362.34</v>
      </c>
      <c r="ES67" s="18">
        <v>13883115.125187472</v>
      </c>
      <c r="ET67" s="18">
        <v>17414102.84647379</v>
      </c>
      <c r="EU67" s="18">
        <v>19327392.06</v>
      </c>
      <c r="EV67" s="18">
        <v>11281300.705430865</v>
      </c>
      <c r="EW67" s="18">
        <v>14410059.842447551</v>
      </c>
      <c r="EX67" s="18">
        <v>25139538.279999997</v>
      </c>
      <c r="EY67" s="18">
        <v>15938064.960856933</v>
      </c>
      <c r="EZ67" s="18">
        <v>20131564.783776965</v>
      </c>
      <c r="FA67" s="18">
        <v>20703409.25</v>
      </c>
      <c r="FB67" s="18">
        <v>15752572.992279163</v>
      </c>
      <c r="FC67" s="18">
        <v>15752572.992287481</v>
      </c>
      <c r="FD67" s="18">
        <v>25070701.91</v>
      </c>
      <c r="FE67" s="18">
        <v>18887030.191424742</v>
      </c>
      <c r="FF67" s="18">
        <v>23354425.10333407</v>
      </c>
      <c r="FG67" s="18">
        <v>23052765.650000002</v>
      </c>
      <c r="FH67" s="18">
        <v>18189423.926335026</v>
      </c>
      <c r="FI67" s="18">
        <v>22389659.24242294</v>
      </c>
      <c r="FJ67" s="18">
        <v>20307321.509999998</v>
      </c>
      <c r="FK67" s="18">
        <v>14664245.702733988</v>
      </c>
      <c r="FL67" s="18">
        <v>18170505.519760232</v>
      </c>
      <c r="FM67" s="20"/>
      <c r="FN67" s="20"/>
      <c r="FO67" s="20"/>
      <c r="FP67" s="20"/>
      <c r="FQ67" s="20"/>
      <c r="FR67" s="20"/>
    </row>
    <row r="68" spans="1:168" s="20" customFormat="1" ht="15">
      <c r="A68" s="17">
        <v>4202</v>
      </c>
      <c r="B68" s="17" t="s">
        <v>64</v>
      </c>
      <c r="C68" s="18">
        <v>37371789.93</v>
      </c>
      <c r="D68" s="18">
        <v>17776232.929659992</v>
      </c>
      <c r="E68" s="18">
        <v>23123237.68045674</v>
      </c>
      <c r="F68" s="18">
        <v>26132347.04</v>
      </c>
      <c r="G68" s="18">
        <v>12911726.476513822</v>
      </c>
      <c r="H68" s="18">
        <v>16336334.984726967</v>
      </c>
      <c r="I68" s="18">
        <v>10438999.499999998</v>
      </c>
      <c r="J68" s="18">
        <v>5351382.12285012</v>
      </c>
      <c r="K68" s="18">
        <v>6668702.497642148</v>
      </c>
      <c r="L68" s="18">
        <v>35189954.15</v>
      </c>
      <c r="M68" s="18">
        <v>16998195.681035075</v>
      </c>
      <c r="N68" s="18">
        <v>21631766.016239014</v>
      </c>
      <c r="O68" s="18">
        <v>6895029</v>
      </c>
      <c r="P68" s="18">
        <v>2657549.937224357</v>
      </c>
      <c r="Q68" s="18">
        <v>3696405.4010611363</v>
      </c>
      <c r="R68" s="18">
        <v>26194741.060000002</v>
      </c>
      <c r="S68" s="18">
        <v>8058163.483689551</v>
      </c>
      <c r="T68" s="18">
        <v>11880472.297095018</v>
      </c>
      <c r="U68" s="18">
        <v>5149941.109999999</v>
      </c>
      <c r="V68" s="18">
        <v>1594036.4745381977</v>
      </c>
      <c r="W68" s="18">
        <v>2355916.091119245</v>
      </c>
      <c r="X68" s="18">
        <v>29392329.1</v>
      </c>
      <c r="Y68" s="18">
        <v>9280471.784124268</v>
      </c>
      <c r="Z68" s="18">
        <v>13655289.099537477</v>
      </c>
      <c r="AA68" s="18">
        <v>22358602.78</v>
      </c>
      <c r="AB68" s="18">
        <v>7277477.147426315</v>
      </c>
      <c r="AC68" s="18">
        <v>10523357.059682291</v>
      </c>
      <c r="AD68" s="18">
        <v>22696055.64</v>
      </c>
      <c r="AE68" s="18">
        <v>6936149.55506507</v>
      </c>
      <c r="AF68" s="18">
        <v>9875867.876127018</v>
      </c>
      <c r="AG68" s="18">
        <v>29819131.65</v>
      </c>
      <c r="AH68" s="18">
        <v>9229868.69025486</v>
      </c>
      <c r="AI68" s="18">
        <v>12601459.352601394</v>
      </c>
      <c r="AJ68" s="18">
        <v>22482201.87</v>
      </c>
      <c r="AK68" s="18">
        <v>7123180.4603678305</v>
      </c>
      <c r="AL68" s="18">
        <v>9538327.731564578</v>
      </c>
      <c r="AM68" s="18">
        <v>274121122.83</v>
      </c>
      <c r="AN68" s="18">
        <v>105194434.74274945</v>
      </c>
      <c r="AO68" s="18">
        <v>141887136.087853</v>
      </c>
      <c r="AP68" s="19">
        <v>288132824.89</v>
      </c>
      <c r="AQ68" s="19">
        <v>146139735.8642803</v>
      </c>
      <c r="AR68" s="19">
        <v>189898967.5549039</v>
      </c>
      <c r="AS68" s="18">
        <v>16071106.82</v>
      </c>
      <c r="AT68" s="18">
        <v>5235000.313190306</v>
      </c>
      <c r="AU68" s="18">
        <v>6940993.010928054</v>
      </c>
      <c r="AV68" s="18">
        <v>18884953.71</v>
      </c>
      <c r="AW68" s="18">
        <v>6707079.079468982</v>
      </c>
      <c r="AX68" s="18">
        <v>6707079.079479225</v>
      </c>
      <c r="AY68" s="18">
        <v>19435434.63</v>
      </c>
      <c r="AZ68" s="18">
        <v>7040021.901041933</v>
      </c>
      <c r="BA68" s="18">
        <v>9368733.995255576</v>
      </c>
      <c r="BB68" s="18">
        <v>24441181.7</v>
      </c>
      <c r="BC68" s="18">
        <v>9326249.568054395</v>
      </c>
      <c r="BD68" s="18">
        <v>12210529.287365695</v>
      </c>
      <c r="BE68" s="18">
        <v>23531677.43</v>
      </c>
      <c r="BF68" s="18">
        <v>10738064.867281754</v>
      </c>
      <c r="BG68" s="18">
        <v>13883892.362256628</v>
      </c>
      <c r="BH68" s="18">
        <v>26892798.48</v>
      </c>
      <c r="BI68" s="18">
        <v>11901294.161476007</v>
      </c>
      <c r="BJ68" s="18">
        <v>15360592.531216666</v>
      </c>
      <c r="BK68" s="18">
        <v>19042214.4</v>
      </c>
      <c r="BL68" s="18">
        <v>8172217.176594926</v>
      </c>
      <c r="BM68" s="18">
        <v>10612320.735375622</v>
      </c>
      <c r="BN68" s="18">
        <v>24251300.31</v>
      </c>
      <c r="BO68" s="18">
        <v>11282022.27318973</v>
      </c>
      <c r="BP68" s="18">
        <v>14294871.121151315</v>
      </c>
      <c r="BQ68" s="18">
        <v>25504407.740000002</v>
      </c>
      <c r="BR68" s="18">
        <v>11981004.33628606</v>
      </c>
      <c r="BS68" s="18">
        <v>15239081.098678201</v>
      </c>
      <c r="BT68" s="18">
        <v>25959611.43</v>
      </c>
      <c r="BU68" s="18">
        <v>12074379.630403917</v>
      </c>
      <c r="BV68" s="18">
        <v>15449571.28865227</v>
      </c>
      <c r="BW68" s="18">
        <v>29056457.199999996</v>
      </c>
      <c r="BX68" s="18">
        <v>13855805.280338492</v>
      </c>
      <c r="BY68" s="18">
        <v>17566711.88306793</v>
      </c>
      <c r="BZ68" s="18">
        <v>21957240.34</v>
      </c>
      <c r="CA68" s="18">
        <v>13551574.873538252</v>
      </c>
      <c r="CB68" s="57">
        <v>16195768.523690501</v>
      </c>
      <c r="CC68" s="49">
        <f>AS68+AV68+AY68+BB68+BE68+BH68+BK68+BN68+BQ68+BT68+BW68+BZ68</f>
        <v>275028384.19</v>
      </c>
      <c r="CD68" s="49">
        <f t="shared" si="59"/>
        <v>121864713.46086477</v>
      </c>
      <c r="CE68" s="49">
        <f t="shared" si="59"/>
        <v>153830144.91711769</v>
      </c>
      <c r="CF68" s="50">
        <v>274121122.83</v>
      </c>
      <c r="CG68" s="50">
        <v>105194434.74274945</v>
      </c>
      <c r="CH68" s="50">
        <v>141887136.087853</v>
      </c>
      <c r="CI68" s="51">
        <f t="shared" si="4"/>
        <v>0.0033097097758594263</v>
      </c>
      <c r="CJ68" s="61">
        <f t="shared" si="8"/>
        <v>0.08417259773197383</v>
      </c>
      <c r="CK68" s="18">
        <v>34106219.010000005</v>
      </c>
      <c r="CL68" s="18">
        <v>20659179.641154714</v>
      </c>
      <c r="CM68" s="18">
        <v>20659179.641204163</v>
      </c>
      <c r="CN68" s="18">
        <v>27811506.67</v>
      </c>
      <c r="CO68" s="18">
        <v>15374384.593853222</v>
      </c>
      <c r="CP68" s="18">
        <v>19296451.45049744</v>
      </c>
      <c r="CQ68" s="18">
        <v>32081820.19</v>
      </c>
      <c r="CR68" s="18">
        <v>20383278.730125178</v>
      </c>
      <c r="CS68" s="18">
        <v>24734163.118808478</v>
      </c>
      <c r="CT68" s="18">
        <v>20650648.43</v>
      </c>
      <c r="CU68" s="18">
        <v>15360385.892738383</v>
      </c>
      <c r="CV68" s="18">
        <v>15360385.892758</v>
      </c>
      <c r="CW68" s="18">
        <v>32029283.990000002</v>
      </c>
      <c r="CX68" s="18">
        <v>28894308.826927032</v>
      </c>
      <c r="CY68" s="18">
        <v>28894308.82695641</v>
      </c>
      <c r="CZ68" s="18">
        <v>28007990.669999998</v>
      </c>
      <c r="DA68" s="18">
        <v>28473959.936061457</v>
      </c>
      <c r="DB68" s="18">
        <v>28473959.936090782</v>
      </c>
      <c r="DC68" s="18">
        <v>28687770.33</v>
      </c>
      <c r="DD68" s="18">
        <v>28909102.681110468</v>
      </c>
      <c r="DE68" s="18">
        <v>28909102.681149434</v>
      </c>
      <c r="DF68" s="18">
        <v>38129589.489999995</v>
      </c>
      <c r="DG68" s="18">
        <v>41160886.93131821</v>
      </c>
      <c r="DH68" s="18">
        <v>41160886.93136667</v>
      </c>
      <c r="DI68" s="18">
        <v>35640563.620000005</v>
      </c>
      <c r="DJ68" s="18">
        <v>35554606.24168512</v>
      </c>
      <c r="DK68" s="18">
        <v>42836644.707125664</v>
      </c>
      <c r="DL68" s="18">
        <v>23760813.99</v>
      </c>
      <c r="DM68" s="18">
        <v>23136790.901801594</v>
      </c>
      <c r="DN68" s="18">
        <v>27440060.677022964</v>
      </c>
      <c r="DO68" s="18">
        <v>27237601.060000002</v>
      </c>
      <c r="DP68" s="18">
        <v>24432139.602414325</v>
      </c>
      <c r="DQ68" s="18">
        <v>29076145.91941805</v>
      </c>
      <c r="DR68" s="18">
        <v>21582001.43</v>
      </c>
      <c r="DS68" s="18">
        <v>19766023.202263974</v>
      </c>
      <c r="DT68" s="18">
        <v>22847232.655584782</v>
      </c>
      <c r="DU68" s="18">
        <f t="shared" si="60"/>
        <v>349725808.88000005</v>
      </c>
      <c r="DV68" s="18">
        <f t="shared" si="60"/>
        <v>302105047.18145365</v>
      </c>
      <c r="DW68" s="18">
        <f t="shared" si="60"/>
        <v>329688522.4379828</v>
      </c>
      <c r="DX68" s="18">
        <v>275028384.19</v>
      </c>
      <c r="DY68" s="18">
        <v>121864713.46086477</v>
      </c>
      <c r="DZ68" s="18">
        <v>153830144.91711769</v>
      </c>
      <c r="EA68" s="51">
        <v>0.2715989657212845</v>
      </c>
      <c r="EB68" s="61">
        <v>1.1431984128703516</v>
      </c>
      <c r="EC68" s="18">
        <v>25634448.330000002</v>
      </c>
      <c r="ED68" s="18">
        <v>22386088.634882923</v>
      </c>
      <c r="EE68" s="18">
        <v>27017035.81843915</v>
      </c>
      <c r="EF68" s="18">
        <v>25422014.980000004</v>
      </c>
      <c r="EG68" s="18">
        <v>22477625.64476103</v>
      </c>
      <c r="EH68" s="18">
        <v>26637076.560606614</v>
      </c>
      <c r="EI68" s="18">
        <v>29243169.710000005</v>
      </c>
      <c r="EJ68" s="18">
        <v>24587684.192537747</v>
      </c>
      <c r="EK68" s="18">
        <v>29219587.103964556</v>
      </c>
      <c r="EL68" s="18">
        <v>30264490.599999998</v>
      </c>
      <c r="EM68" s="18">
        <v>22821965.455450915</v>
      </c>
      <c r="EN68" s="18">
        <v>26723930.548233427</v>
      </c>
      <c r="EO68" s="18">
        <v>23914946.86</v>
      </c>
      <c r="EP68" s="18">
        <v>15011565.42220238</v>
      </c>
      <c r="EQ68" s="18">
        <v>18064507.922693297</v>
      </c>
      <c r="ER68" s="18">
        <v>25511968.439999998</v>
      </c>
      <c r="ES68" s="18">
        <v>17731420.860102545</v>
      </c>
      <c r="ET68" s="18">
        <v>20823707.150552828</v>
      </c>
      <c r="EU68" s="18">
        <v>27185590.15</v>
      </c>
      <c r="EV68" s="18">
        <v>16402470.06602084</v>
      </c>
      <c r="EW68" s="18">
        <v>19595250.502483927</v>
      </c>
      <c r="EX68" s="18">
        <v>32623233.78</v>
      </c>
      <c r="EY68" s="18">
        <v>20354315.536111865</v>
      </c>
      <c r="EZ68" s="18">
        <v>24496606.2835989</v>
      </c>
      <c r="FA68" s="18">
        <v>31471977.23</v>
      </c>
      <c r="FB68" s="18">
        <v>24431463.280971292</v>
      </c>
      <c r="FC68" s="18">
        <v>24431463.280996244</v>
      </c>
      <c r="FD68" s="18">
        <v>28767089.34</v>
      </c>
      <c r="FE68" s="18">
        <v>21562785.290352806</v>
      </c>
      <c r="FF68" s="18">
        <v>25598770.778363414</v>
      </c>
      <c r="FG68" s="18">
        <v>26853897.770000003</v>
      </c>
      <c r="FH68" s="18">
        <v>21423299.1473967</v>
      </c>
      <c r="FI68" s="18">
        <v>25584414.969640706</v>
      </c>
      <c r="FJ68" s="18">
        <v>26121882.46</v>
      </c>
      <c r="FK68" s="18">
        <v>20932084.083205875</v>
      </c>
      <c r="FL68" s="18">
        <v>24699043.892659713</v>
      </c>
    </row>
    <row r="69" spans="1:174" s="20" customFormat="1" ht="15">
      <c r="A69" s="17">
        <v>4203</v>
      </c>
      <c r="B69" s="17" t="s">
        <v>65</v>
      </c>
      <c r="C69" s="18">
        <v>21707999.48</v>
      </c>
      <c r="D69" s="18">
        <v>10815549.741443267</v>
      </c>
      <c r="E69" s="18">
        <v>12494384.357341347</v>
      </c>
      <c r="F69" s="18">
        <v>25033232.509999998</v>
      </c>
      <c r="G69" s="18">
        <v>13238426.272058038</v>
      </c>
      <c r="H69" s="18">
        <v>15220744.79937059</v>
      </c>
      <c r="I69" s="18">
        <v>24148439.94</v>
      </c>
      <c r="J69" s="18">
        <v>12172426.222656453</v>
      </c>
      <c r="K69" s="18">
        <v>14127870.10582303</v>
      </c>
      <c r="L69" s="18">
        <v>3659294.5300000003</v>
      </c>
      <c r="M69" s="18">
        <v>2172062.866121314</v>
      </c>
      <c r="N69" s="18">
        <v>2820447.9878022126</v>
      </c>
      <c r="O69" s="18">
        <v>3835398.76</v>
      </c>
      <c r="P69" s="18">
        <v>1824711.8051979274</v>
      </c>
      <c r="Q69" s="18">
        <v>2198719.7503223727</v>
      </c>
      <c r="R69" s="18">
        <v>7225941.9399999995</v>
      </c>
      <c r="S69" s="18">
        <v>3495857.949170845</v>
      </c>
      <c r="T69" s="18">
        <v>4398820.189652407</v>
      </c>
      <c r="U69" s="18">
        <v>3359997.6</v>
      </c>
      <c r="V69" s="18">
        <v>1712645.9164348966</v>
      </c>
      <c r="W69" s="18">
        <v>1919574.7227864978</v>
      </c>
      <c r="X69" s="18">
        <v>14349111.620000001</v>
      </c>
      <c r="Y69" s="18">
        <v>5543732.807693932</v>
      </c>
      <c r="Z69" s="18">
        <v>6667672.8811696125</v>
      </c>
      <c r="AA69" s="18">
        <v>3162010.1</v>
      </c>
      <c r="AB69" s="18">
        <v>1705907.2802743022</v>
      </c>
      <c r="AC69" s="18">
        <v>1916101.8563602206</v>
      </c>
      <c r="AD69" s="18">
        <v>6433615.59</v>
      </c>
      <c r="AE69" s="18">
        <v>2739086.508047892</v>
      </c>
      <c r="AF69" s="18">
        <v>3037683.5824258197</v>
      </c>
      <c r="AG69" s="18">
        <v>11181664.620000001</v>
      </c>
      <c r="AH69" s="18">
        <v>3806069.3199002095</v>
      </c>
      <c r="AI69" s="18">
        <v>4831454.113796816</v>
      </c>
      <c r="AJ69" s="18">
        <v>9840349.5</v>
      </c>
      <c r="AK69" s="18">
        <v>3620257.631600639</v>
      </c>
      <c r="AL69" s="18">
        <v>4039043.4783473285</v>
      </c>
      <c r="AM69" s="18">
        <v>133937056.19</v>
      </c>
      <c r="AN69" s="18">
        <v>62846734.32059972</v>
      </c>
      <c r="AO69" s="18">
        <v>73672517.82519826</v>
      </c>
      <c r="AP69" s="19">
        <v>212945502.42999998</v>
      </c>
      <c r="AQ69" s="19">
        <v>118479008.4784471</v>
      </c>
      <c r="AR69" s="19">
        <v>137424068.50971556</v>
      </c>
      <c r="AS69" s="18">
        <v>6005420.62</v>
      </c>
      <c r="AT69" s="18">
        <v>2349932.1032481114</v>
      </c>
      <c r="AU69" s="18">
        <v>2896833.705258703</v>
      </c>
      <c r="AV69" s="18">
        <v>8405480.799999999</v>
      </c>
      <c r="AW69" s="18">
        <v>4701254.983918594</v>
      </c>
      <c r="AX69" s="18">
        <v>4701254.984184904</v>
      </c>
      <c r="AY69" s="18">
        <v>7047387.97</v>
      </c>
      <c r="AZ69" s="18">
        <v>3453168.54759251</v>
      </c>
      <c r="BA69" s="18">
        <v>3864657.2528757956</v>
      </c>
      <c r="BB69" s="18">
        <v>8899411.41</v>
      </c>
      <c r="BC69" s="18">
        <v>4676963.229250341</v>
      </c>
      <c r="BD69" s="18">
        <v>5562614.549654427</v>
      </c>
      <c r="BE69" s="18">
        <v>3876793.3</v>
      </c>
      <c r="BF69" s="18">
        <v>2547351.1776086907</v>
      </c>
      <c r="BG69" s="18">
        <v>3285506.290297642</v>
      </c>
      <c r="BH69" s="18">
        <v>13958999.65</v>
      </c>
      <c r="BI69" s="18">
        <v>7655361.368645456</v>
      </c>
      <c r="BJ69" s="18">
        <v>9732629.228767205</v>
      </c>
      <c r="BK69" s="18">
        <v>7041300.699999999</v>
      </c>
      <c r="BL69" s="18">
        <v>3544803.4392269114</v>
      </c>
      <c r="BM69" s="18">
        <v>4578060.939904527</v>
      </c>
      <c r="BN69" s="18">
        <v>11515660.75</v>
      </c>
      <c r="BO69" s="18">
        <v>5720791.489004855</v>
      </c>
      <c r="BP69" s="18">
        <v>7342160.209583649</v>
      </c>
      <c r="BQ69" s="18">
        <v>13964845.049999999</v>
      </c>
      <c r="BR69" s="18">
        <v>8051087.042776218</v>
      </c>
      <c r="BS69" s="18">
        <v>10116355.122496983</v>
      </c>
      <c r="BT69" s="18">
        <v>9564355.38</v>
      </c>
      <c r="BU69" s="18">
        <v>5883480.648360328</v>
      </c>
      <c r="BV69" s="18">
        <v>7407528.993711258</v>
      </c>
      <c r="BW69" s="18">
        <v>13806969.18</v>
      </c>
      <c r="BX69" s="18">
        <v>7713671.66416626</v>
      </c>
      <c r="BY69" s="18">
        <v>9770234.992584601</v>
      </c>
      <c r="BZ69" s="18">
        <v>11308983.33</v>
      </c>
      <c r="CA69" s="18">
        <v>7774316.45607562</v>
      </c>
      <c r="CB69" s="57">
        <v>9770977.114162723</v>
      </c>
      <c r="CC69" s="49">
        <f>AS69+AV69+AY69+BB69+BE69+BH69+BK69+BN69+BQ69+BT69+BW69+BZ69</f>
        <v>115395608.13999997</v>
      </c>
      <c r="CD69" s="49">
        <f t="shared" si="59"/>
        <v>64072182.1498739</v>
      </c>
      <c r="CE69" s="49">
        <f t="shared" si="59"/>
        <v>79028813.38348241</v>
      </c>
      <c r="CF69" s="50">
        <v>133937056.19</v>
      </c>
      <c r="CG69" s="50">
        <v>62846734.32059972</v>
      </c>
      <c r="CH69" s="50">
        <v>73672517.82519826</v>
      </c>
      <c r="CI69" s="51">
        <f t="shared" si="4"/>
        <v>-0.13843404191068343</v>
      </c>
      <c r="CJ69" s="61">
        <f t="shared" si="8"/>
        <v>0.07270411975050117</v>
      </c>
      <c r="CK69" s="18">
        <v>10326273.5</v>
      </c>
      <c r="CL69" s="18">
        <v>7552615.462231498</v>
      </c>
      <c r="CM69" s="18">
        <v>7552615.46243918</v>
      </c>
      <c r="CN69" s="18">
        <v>8332457.91</v>
      </c>
      <c r="CO69" s="18">
        <v>5379099.76337767</v>
      </c>
      <c r="CP69" s="18">
        <v>6598382.753961288</v>
      </c>
      <c r="CQ69" s="18">
        <v>11497700.719999999</v>
      </c>
      <c r="CR69" s="18">
        <v>7803514.89284408</v>
      </c>
      <c r="CS69" s="18">
        <v>9541402.158996612</v>
      </c>
      <c r="CT69" s="18">
        <v>9687739.459999999</v>
      </c>
      <c r="CU69" s="18">
        <v>7765523.999882293</v>
      </c>
      <c r="CV69" s="18">
        <v>7774093.540731948</v>
      </c>
      <c r="CW69" s="18">
        <v>12414607.680000002</v>
      </c>
      <c r="CX69" s="18">
        <v>11344821.386199601</v>
      </c>
      <c r="CY69" s="18">
        <v>11351276.262111578</v>
      </c>
      <c r="CZ69" s="18">
        <v>4494332.55</v>
      </c>
      <c r="DA69" s="18">
        <v>4756792.566191346</v>
      </c>
      <c r="DB69" s="18">
        <v>4780405.027727553</v>
      </c>
      <c r="DC69" s="18">
        <v>20223653.62</v>
      </c>
      <c r="DD69" s="18">
        <v>19318995.07280919</v>
      </c>
      <c r="DE69" s="18">
        <v>19368269.903775204</v>
      </c>
      <c r="DF69" s="18">
        <v>15316462.1</v>
      </c>
      <c r="DG69" s="18">
        <v>15355112.024848334</v>
      </c>
      <c r="DH69" s="18">
        <v>15367973.527251761</v>
      </c>
      <c r="DI69" s="18">
        <v>9715464.91</v>
      </c>
      <c r="DJ69" s="18">
        <v>9694288.875984594</v>
      </c>
      <c r="DK69" s="18">
        <v>11351180.941935483</v>
      </c>
      <c r="DL69" s="18">
        <v>14250239.63</v>
      </c>
      <c r="DM69" s="18">
        <v>11722894.343947824</v>
      </c>
      <c r="DN69" s="18">
        <v>14015138.336441174</v>
      </c>
      <c r="DO69" s="18">
        <v>6586982.7</v>
      </c>
      <c r="DP69" s="18">
        <v>4342642.430118344</v>
      </c>
      <c r="DQ69" s="18">
        <v>5605803.996754324</v>
      </c>
      <c r="DR69" s="18">
        <v>13127239.02</v>
      </c>
      <c r="DS69" s="18">
        <v>10379943.32582433</v>
      </c>
      <c r="DT69" s="18">
        <v>11637826.975716298</v>
      </c>
      <c r="DU69" s="18">
        <f t="shared" si="60"/>
        <v>135973153.79999998</v>
      </c>
      <c r="DV69" s="18">
        <f t="shared" si="60"/>
        <v>115416244.14425911</v>
      </c>
      <c r="DW69" s="18">
        <f t="shared" si="60"/>
        <v>124944368.88784239</v>
      </c>
      <c r="DX69" s="18">
        <v>115395608.13999997</v>
      </c>
      <c r="DY69" s="18">
        <v>64072182.1498739</v>
      </c>
      <c r="DZ69" s="18">
        <v>79028813.38348241</v>
      </c>
      <c r="EA69" s="51">
        <v>0.17832174024365788</v>
      </c>
      <c r="EB69" s="61">
        <v>0.5809976581776268</v>
      </c>
      <c r="EC69" s="18">
        <v>17234242.189999998</v>
      </c>
      <c r="ED69" s="18">
        <v>13728633.298285827</v>
      </c>
      <c r="EE69" s="18">
        <v>16308383.155491004</v>
      </c>
      <c r="EF69" s="18">
        <v>8649059.5</v>
      </c>
      <c r="EG69" s="18">
        <v>6163731.315468751</v>
      </c>
      <c r="EH69" s="18">
        <v>7691883.235303308</v>
      </c>
      <c r="EI69" s="18">
        <v>14187202.82</v>
      </c>
      <c r="EJ69" s="18">
        <v>11780648.092749288</v>
      </c>
      <c r="EK69" s="18">
        <v>13975884.65066744</v>
      </c>
      <c r="EL69" s="18">
        <v>6075365</v>
      </c>
      <c r="EM69" s="18">
        <v>4616226.292370531</v>
      </c>
      <c r="EN69" s="18">
        <v>5744881.998495742</v>
      </c>
      <c r="EO69" s="18">
        <v>25611270.19</v>
      </c>
      <c r="EP69" s="18">
        <v>17901739.932383224</v>
      </c>
      <c r="EQ69" s="18">
        <v>21842582.270703875</v>
      </c>
      <c r="ER69" s="18">
        <v>6499566.46</v>
      </c>
      <c r="ES69" s="18">
        <v>4559270.3304733</v>
      </c>
      <c r="ET69" s="18">
        <v>5553596.678882842</v>
      </c>
      <c r="EU69" s="18">
        <v>11350129.370000001</v>
      </c>
      <c r="EV69" s="18">
        <v>7471079.749154432</v>
      </c>
      <c r="EW69" s="18">
        <v>8955895.652780907</v>
      </c>
      <c r="EX69" s="18">
        <v>17029878.47</v>
      </c>
      <c r="EY69" s="18">
        <v>9808273.303447295</v>
      </c>
      <c r="EZ69" s="18">
        <v>12251141.47489992</v>
      </c>
      <c r="FA69" s="18">
        <v>11077745.14</v>
      </c>
      <c r="FB69" s="18">
        <v>7914148.928594921</v>
      </c>
      <c r="FC69" s="18">
        <v>7938585.846565777</v>
      </c>
      <c r="FD69" s="18">
        <v>11946910.8</v>
      </c>
      <c r="FE69" s="18">
        <v>8982622.620274264</v>
      </c>
      <c r="FF69" s="18">
        <v>10542267.102817433</v>
      </c>
      <c r="FG69" s="18">
        <v>8426437.33</v>
      </c>
      <c r="FH69" s="18">
        <v>5884680.957306368</v>
      </c>
      <c r="FI69" s="18">
        <v>7246111.706101973</v>
      </c>
      <c r="FJ69" s="18">
        <v>7549089.42</v>
      </c>
      <c r="FK69" s="18">
        <v>5905777.628515468</v>
      </c>
      <c r="FL69" s="18">
        <v>7109012.742135787</v>
      </c>
      <c r="FM69" s="26"/>
      <c r="FN69" s="26"/>
      <c r="FO69" s="26"/>
      <c r="FP69" s="26"/>
      <c r="FQ69" s="26"/>
      <c r="FR69" s="26"/>
    </row>
    <row r="70" spans="1:174" s="20" customFormat="1" ht="15">
      <c r="A70" s="15">
        <v>4300</v>
      </c>
      <c r="B70" s="15" t="s">
        <v>66</v>
      </c>
      <c r="C70" s="18">
        <v>3069772</v>
      </c>
      <c r="D70" s="18">
        <v>133910.7313035215</v>
      </c>
      <c r="E70" s="18">
        <v>460352.3722130193</v>
      </c>
      <c r="F70" s="18">
        <v>3196600</v>
      </c>
      <c r="G70" s="18">
        <v>148067.014259846</v>
      </c>
      <c r="H70" s="18">
        <v>253663.585257281</v>
      </c>
      <c r="I70" s="18">
        <v>6190555</v>
      </c>
      <c r="J70" s="18">
        <v>289158.63333624037</v>
      </c>
      <c r="K70" s="18">
        <v>446732.7505591266</v>
      </c>
      <c r="L70" s="18">
        <v>2307085</v>
      </c>
      <c r="M70" s="18">
        <v>108206.21947747184</v>
      </c>
      <c r="N70" s="18">
        <v>231563.18687603658</v>
      </c>
      <c r="O70" s="18">
        <v>1532910</v>
      </c>
      <c r="P70" s="18">
        <v>70691.85395065165</v>
      </c>
      <c r="Q70" s="18">
        <v>179252.71482477046</v>
      </c>
      <c r="R70" s="18">
        <v>4298621</v>
      </c>
      <c r="S70" s="18">
        <v>239105.59177367442</v>
      </c>
      <c r="T70" s="18">
        <v>550642.5583508858</v>
      </c>
      <c r="U70" s="18">
        <v>3475959</v>
      </c>
      <c r="V70" s="18">
        <v>159394.06344093964</v>
      </c>
      <c r="W70" s="18">
        <v>405510.10167203733</v>
      </c>
      <c r="X70" s="18">
        <v>4907770.62</v>
      </c>
      <c r="Y70" s="18">
        <v>208559.67689919527</v>
      </c>
      <c r="Z70" s="18">
        <v>550175.4251937738</v>
      </c>
      <c r="AA70" s="18">
        <v>7137510</v>
      </c>
      <c r="AB70" s="18">
        <v>301470.632460603</v>
      </c>
      <c r="AC70" s="18">
        <v>791301.6296168518</v>
      </c>
      <c r="AD70" s="18">
        <v>6308920</v>
      </c>
      <c r="AE70" s="18">
        <v>267278.1735137949</v>
      </c>
      <c r="AF70" s="18">
        <v>632495.0785007809</v>
      </c>
      <c r="AG70" s="18">
        <v>7375280</v>
      </c>
      <c r="AH70" s="18">
        <v>308245.57932547986</v>
      </c>
      <c r="AI70" s="18">
        <v>668589.1677501502</v>
      </c>
      <c r="AJ70" s="18">
        <v>4950911</v>
      </c>
      <c r="AK70" s="18">
        <v>209224.94844160526</v>
      </c>
      <c r="AL70" s="18">
        <v>457687.6803255886</v>
      </c>
      <c r="AM70" s="18">
        <v>54751893.620000005</v>
      </c>
      <c r="AN70" s="18">
        <v>2443313.1181830233</v>
      </c>
      <c r="AO70" s="18">
        <v>5627966.251140302</v>
      </c>
      <c r="AP70" s="25">
        <v>52071106</v>
      </c>
      <c r="AQ70" s="25">
        <v>2451428.312181315</v>
      </c>
      <c r="AR70" s="25">
        <v>8165045.806587827</v>
      </c>
      <c r="AS70" s="18">
        <v>3640870</v>
      </c>
      <c r="AT70" s="18">
        <v>152699.05517663548</v>
      </c>
      <c r="AU70" s="18">
        <v>334922.63662822015</v>
      </c>
      <c r="AV70" s="18">
        <v>2496843</v>
      </c>
      <c r="AW70" s="18">
        <v>105974.1826130017</v>
      </c>
      <c r="AX70" s="18">
        <v>105974.1826130017</v>
      </c>
      <c r="AY70" s="18">
        <v>2786780</v>
      </c>
      <c r="AZ70" s="18">
        <v>116835.41293878263</v>
      </c>
      <c r="BA70" s="18">
        <v>255916.1866992505</v>
      </c>
      <c r="BB70" s="18">
        <v>2345140</v>
      </c>
      <c r="BC70" s="18">
        <v>97102.15638443189</v>
      </c>
      <c r="BD70" s="18">
        <v>213659.85605211116</v>
      </c>
      <c r="BE70" s="18">
        <v>4774504</v>
      </c>
      <c r="BF70" s="18">
        <v>189920.29263727544</v>
      </c>
      <c r="BG70" s="18">
        <v>695385.464010335</v>
      </c>
      <c r="BH70" s="18">
        <v>2925202</v>
      </c>
      <c r="BI70" s="18">
        <v>115913.86215545001</v>
      </c>
      <c r="BJ70" s="18">
        <v>419555.8773430992</v>
      </c>
      <c r="BK70" s="18">
        <v>660470</v>
      </c>
      <c r="BL70" s="18">
        <v>25713.960040859256</v>
      </c>
      <c r="BM70" s="18">
        <v>94099.51949917068</v>
      </c>
      <c r="BN70" s="18">
        <v>1095820</v>
      </c>
      <c r="BO70" s="18">
        <v>41310.399226743524</v>
      </c>
      <c r="BP70" s="18">
        <v>154523.60067119377</v>
      </c>
      <c r="BQ70" s="18">
        <v>3436680</v>
      </c>
      <c r="BR70" s="18">
        <v>139919.27497697395</v>
      </c>
      <c r="BS70" s="18">
        <v>318824.24329472164</v>
      </c>
      <c r="BT70" s="18">
        <v>5036690</v>
      </c>
      <c r="BU70" s="18">
        <v>188210.5289742051</v>
      </c>
      <c r="BV70" s="18">
        <v>446720.2782143571</v>
      </c>
      <c r="BW70" s="18">
        <v>5017420</v>
      </c>
      <c r="BX70" s="18">
        <v>192147.27682284007</v>
      </c>
      <c r="BY70" s="18">
        <v>447734.62627731776</v>
      </c>
      <c r="BZ70" s="18">
        <v>4017360</v>
      </c>
      <c r="CA70" s="18">
        <v>156557.77034546368</v>
      </c>
      <c r="CB70" s="57">
        <v>360237.2712827684</v>
      </c>
      <c r="CC70" s="49">
        <f>AS70+AV70+AY70+BB70+BE70+BH70+BK70+BN70+BQ70+BT70+BW70+BZ70</f>
        <v>38233779</v>
      </c>
      <c r="CD70" s="49">
        <f t="shared" si="59"/>
        <v>1522304.1722926626</v>
      </c>
      <c r="CE70" s="49">
        <f t="shared" si="59"/>
        <v>3847553.7425855463</v>
      </c>
      <c r="CF70" s="50">
        <v>54751893.620000005</v>
      </c>
      <c r="CG70" s="50">
        <v>2443313.1181830233</v>
      </c>
      <c r="CH70" s="50">
        <v>5627966.251140302</v>
      </c>
      <c r="CI70" s="51">
        <f t="shared" si="4"/>
        <v>-0.3016902891914992</v>
      </c>
      <c r="CJ70" s="61">
        <f t="shared" si="8"/>
        <v>-0.3163509568299241</v>
      </c>
      <c r="CK70" s="18">
        <v>4286270</v>
      </c>
      <c r="CL70" s="18">
        <v>169053.44452905573</v>
      </c>
      <c r="CM70" s="18">
        <v>169053.44455872464</v>
      </c>
      <c r="CN70" s="18">
        <v>3855240</v>
      </c>
      <c r="CO70" s="18">
        <v>151275.09235941985</v>
      </c>
      <c r="CP70" s="18">
        <v>151275.09243830052</v>
      </c>
      <c r="CQ70" s="18">
        <v>5294872</v>
      </c>
      <c r="CR70" s="18">
        <v>209868.01297983713</v>
      </c>
      <c r="CS70" s="18">
        <v>209868.01308798604</v>
      </c>
      <c r="CT70" s="18">
        <v>5359294.4</v>
      </c>
      <c r="CU70" s="18">
        <v>216183.890786389</v>
      </c>
      <c r="CV70" s="18">
        <v>216184.00051006896</v>
      </c>
      <c r="CW70" s="18">
        <v>4608090</v>
      </c>
      <c r="CX70" s="18">
        <v>190433.63807742402</v>
      </c>
      <c r="CY70" s="18">
        <v>190433.6382243201</v>
      </c>
      <c r="CZ70" s="18">
        <v>5501404.44</v>
      </c>
      <c r="DA70" s="18">
        <v>245647.55803043483</v>
      </c>
      <c r="DB70" s="18">
        <v>245647.55807930257</v>
      </c>
      <c r="DC70" s="18">
        <v>5652416</v>
      </c>
      <c r="DD70" s="18">
        <v>246065.37154124086</v>
      </c>
      <c r="DE70" s="18">
        <v>246065.37164839808</v>
      </c>
      <c r="DF70" s="18">
        <v>4557534</v>
      </c>
      <c r="DG70" s="18">
        <v>198888.43437094183</v>
      </c>
      <c r="DH70" s="18">
        <v>198888.4344775454</v>
      </c>
      <c r="DI70" s="18">
        <v>2745532</v>
      </c>
      <c r="DJ70" s="18">
        <v>120265.96392874341</v>
      </c>
      <c r="DK70" s="18">
        <v>405403.0972941743</v>
      </c>
      <c r="DL70" s="18">
        <v>3435192</v>
      </c>
      <c r="DM70" s="18">
        <v>161646.46939009696</v>
      </c>
      <c r="DN70" s="18">
        <v>510709.1241321935</v>
      </c>
      <c r="DO70" s="18">
        <v>8340882.84</v>
      </c>
      <c r="DP70" s="18">
        <v>389574.0282905163</v>
      </c>
      <c r="DQ70" s="18">
        <v>1243908.3025974887</v>
      </c>
      <c r="DR70" s="18">
        <v>10178712.18</v>
      </c>
      <c r="DS70" s="18">
        <v>456322.3533489903</v>
      </c>
      <c r="DT70" s="18">
        <v>1478433.3214466886</v>
      </c>
      <c r="DU70" s="18">
        <f t="shared" si="60"/>
        <v>63815439.86000001</v>
      </c>
      <c r="DV70" s="18">
        <f t="shared" si="60"/>
        <v>2755224.2576330905</v>
      </c>
      <c r="DW70" s="18">
        <f t="shared" si="60"/>
        <v>5265869.398495192</v>
      </c>
      <c r="DX70" s="18">
        <v>38233779</v>
      </c>
      <c r="DY70" s="18">
        <v>1522304.1722926626</v>
      </c>
      <c r="DZ70" s="18">
        <v>3847553.7425855463</v>
      </c>
      <c r="EA70" s="51">
        <v>0.6690853357707593</v>
      </c>
      <c r="EB70" s="61">
        <v>0.3686278999072645</v>
      </c>
      <c r="EC70" s="18">
        <v>12245090</v>
      </c>
      <c r="ED70" s="18">
        <v>542028.0819868398</v>
      </c>
      <c r="EE70" s="18">
        <v>1757619.0980890773</v>
      </c>
      <c r="EF70" s="18">
        <v>10189240</v>
      </c>
      <c r="EG70" s="18">
        <v>455927.4693933825</v>
      </c>
      <c r="EH70" s="18">
        <v>1457125.8183639706</v>
      </c>
      <c r="EI70" s="18">
        <v>8912454.16</v>
      </c>
      <c r="EJ70" s="18">
        <v>397899.02076190826</v>
      </c>
      <c r="EK70" s="18">
        <v>1269319.6243708513</v>
      </c>
      <c r="EL70" s="18">
        <v>8130060.24</v>
      </c>
      <c r="EM70" s="18">
        <v>356484.445306223</v>
      </c>
      <c r="EN70" s="18">
        <v>1139510.9345179612</v>
      </c>
      <c r="EO70" s="18">
        <v>14382420.22</v>
      </c>
      <c r="EP70" s="18">
        <v>642638.313559232</v>
      </c>
      <c r="EQ70" s="18">
        <v>2010969.8560267892</v>
      </c>
      <c r="ER70" s="18">
        <v>8994180</v>
      </c>
      <c r="ES70" s="18">
        <v>404380.95852952474</v>
      </c>
      <c r="ET70" s="18">
        <v>1245339.5525443829</v>
      </c>
      <c r="EU70" s="18">
        <v>4210050</v>
      </c>
      <c r="EV70" s="18">
        <v>190549.57977361197</v>
      </c>
      <c r="EW70" s="18">
        <v>574564.4404115081</v>
      </c>
      <c r="EX70" s="18">
        <v>3189186</v>
      </c>
      <c r="EY70" s="18">
        <v>145118.26369145451</v>
      </c>
      <c r="EZ70" s="18">
        <v>432957.0594019221</v>
      </c>
      <c r="FA70" s="18">
        <v>2759367</v>
      </c>
      <c r="FB70" s="18">
        <v>131988.27214941697</v>
      </c>
      <c r="FC70" s="18">
        <v>132058.71674451247</v>
      </c>
      <c r="FD70" s="18">
        <v>5078430</v>
      </c>
      <c r="FE70" s="18">
        <v>225940.92366670197</v>
      </c>
      <c r="FF70" s="18">
        <v>671256.0488547231</v>
      </c>
      <c r="FG70" s="18">
        <v>5456957</v>
      </c>
      <c r="FH70" s="18">
        <v>250603.95374067043</v>
      </c>
      <c r="FI70" s="18">
        <v>724325.5864823817</v>
      </c>
      <c r="FJ70" s="18">
        <v>6232340</v>
      </c>
      <c r="FK70" s="18">
        <v>272175.7913629537</v>
      </c>
      <c r="FL70" s="18">
        <v>804936.4381455686</v>
      </c>
      <c r="FM70" s="26"/>
      <c r="FN70" s="26"/>
      <c r="FO70" s="26"/>
      <c r="FP70" s="26"/>
      <c r="FQ70" s="26"/>
      <c r="FR70" s="26"/>
    </row>
    <row r="71" spans="1:174" s="26" customFormat="1" ht="15">
      <c r="A71" s="15">
        <v>4400</v>
      </c>
      <c r="B71" s="15" t="s">
        <v>67</v>
      </c>
      <c r="C71" s="18">
        <v>446970.36</v>
      </c>
      <c r="D71" s="18">
        <v>647069.0539770245</v>
      </c>
      <c r="E71" s="18">
        <v>741026.9793478257</v>
      </c>
      <c r="F71" s="18">
        <v>580549.14</v>
      </c>
      <c r="G71" s="18">
        <v>917891.599959043</v>
      </c>
      <c r="H71" s="18">
        <v>1057437.5778417294</v>
      </c>
      <c r="I71" s="18">
        <v>524308.3200000001</v>
      </c>
      <c r="J71" s="18">
        <v>1117234.083645716</v>
      </c>
      <c r="K71" s="18">
        <v>1275515.1308134352</v>
      </c>
      <c r="L71" s="18">
        <v>248434</v>
      </c>
      <c r="M71" s="18">
        <v>328166.0611236232</v>
      </c>
      <c r="N71" s="18">
        <v>382879.3858058302</v>
      </c>
      <c r="O71" s="18">
        <v>300231.32999999996</v>
      </c>
      <c r="P71" s="18">
        <v>401016.2478070976</v>
      </c>
      <c r="Q71" s="18">
        <v>432089.7849156305</v>
      </c>
      <c r="R71" s="18">
        <v>429499.61</v>
      </c>
      <c r="S71" s="18">
        <v>690697.8501320446</v>
      </c>
      <c r="T71" s="18">
        <v>753569.2380545073</v>
      </c>
      <c r="U71" s="18">
        <v>463689.44</v>
      </c>
      <c r="V71" s="18">
        <v>756154.3637756675</v>
      </c>
      <c r="W71" s="18">
        <v>825153.2684121653</v>
      </c>
      <c r="X71" s="18">
        <v>562241.95</v>
      </c>
      <c r="Y71" s="18">
        <v>717419.1743437031</v>
      </c>
      <c r="Z71" s="18">
        <v>778820.7485585758</v>
      </c>
      <c r="AA71" s="18">
        <v>478534.01</v>
      </c>
      <c r="AB71" s="18">
        <v>649639.7983433864</v>
      </c>
      <c r="AC71" s="18">
        <v>723591.0913062864</v>
      </c>
      <c r="AD71" s="18">
        <v>357802.52</v>
      </c>
      <c r="AE71" s="18">
        <v>481790.10341488814</v>
      </c>
      <c r="AF71" s="18">
        <v>525432.5397084851</v>
      </c>
      <c r="AG71" s="18">
        <v>384025.22</v>
      </c>
      <c r="AH71" s="18">
        <v>436642.9638102731</v>
      </c>
      <c r="AI71" s="18">
        <v>474889.47386182484</v>
      </c>
      <c r="AJ71" s="18">
        <v>632175.88</v>
      </c>
      <c r="AK71" s="18">
        <v>772802.8415331513</v>
      </c>
      <c r="AL71" s="18">
        <v>848709.5708206688</v>
      </c>
      <c r="AM71" s="18">
        <v>5408461.779999999</v>
      </c>
      <c r="AN71" s="18">
        <v>7916524.14186562</v>
      </c>
      <c r="AO71" s="18">
        <v>8819114.789446965</v>
      </c>
      <c r="AP71" s="25">
        <v>4800221.74</v>
      </c>
      <c r="AQ71" s="25">
        <v>7163784.724594438</v>
      </c>
      <c r="AR71" s="25">
        <v>8290323.923335462</v>
      </c>
      <c r="AS71" s="18">
        <v>278279</v>
      </c>
      <c r="AT71" s="18">
        <v>241587.7659447112</v>
      </c>
      <c r="AU71" s="18">
        <v>270281.45451633446</v>
      </c>
      <c r="AV71" s="18">
        <v>454554</v>
      </c>
      <c r="AW71" s="18">
        <v>607828.24970067</v>
      </c>
      <c r="AX71" s="18">
        <v>607828.2501206191</v>
      </c>
      <c r="AY71" s="18">
        <v>325390.14</v>
      </c>
      <c r="AZ71" s="18">
        <v>497539.3652695836</v>
      </c>
      <c r="BA71" s="18">
        <v>530378.2633053508</v>
      </c>
      <c r="BB71" s="18">
        <v>208390.14</v>
      </c>
      <c r="BC71" s="18">
        <v>355088.12570082984</v>
      </c>
      <c r="BD71" s="18">
        <v>385456.0735387062</v>
      </c>
      <c r="BE71" s="18">
        <v>341134.5</v>
      </c>
      <c r="BF71" s="18">
        <v>464306.0474843856</v>
      </c>
      <c r="BG71" s="18">
        <v>548265.6722275345</v>
      </c>
      <c r="BH71" s="18">
        <v>549815.34</v>
      </c>
      <c r="BI71" s="18">
        <v>828188.6525254105</v>
      </c>
      <c r="BJ71" s="18">
        <v>973997.0552633468</v>
      </c>
      <c r="BK71" s="18">
        <v>423086.27</v>
      </c>
      <c r="BL71" s="18">
        <v>639463.5965755087</v>
      </c>
      <c r="BM71" s="18">
        <v>760287.3261155386</v>
      </c>
      <c r="BN71" s="18">
        <v>472490.68</v>
      </c>
      <c r="BO71" s="18">
        <v>642269.8945425472</v>
      </c>
      <c r="BP71" s="18">
        <v>744250.3118561828</v>
      </c>
      <c r="BQ71" s="18">
        <v>401311.12</v>
      </c>
      <c r="BR71" s="18">
        <v>700036.941775119</v>
      </c>
      <c r="BS71" s="18">
        <v>783367.9855361048</v>
      </c>
      <c r="BT71" s="18">
        <v>411270</v>
      </c>
      <c r="BU71" s="18">
        <v>634950.6973405319</v>
      </c>
      <c r="BV71" s="18">
        <v>716217.275714857</v>
      </c>
      <c r="BW71" s="18">
        <v>686950.8999999999</v>
      </c>
      <c r="BX71" s="18">
        <v>1130547.6639073626</v>
      </c>
      <c r="BY71" s="18">
        <v>1281389.1959677397</v>
      </c>
      <c r="BZ71" s="18">
        <v>346055.68</v>
      </c>
      <c r="CA71" s="18">
        <v>586998.4710427391</v>
      </c>
      <c r="CB71" s="57">
        <v>629225.8745499449</v>
      </c>
      <c r="CC71" s="49">
        <f>AS71+AV71+AY71+BB71+BE71+BH71+BK71+BN71+BQ71+BT71+BW71+BZ71</f>
        <v>4898727.77</v>
      </c>
      <c r="CD71" s="49">
        <f t="shared" si="59"/>
        <v>7328805.4718094</v>
      </c>
      <c r="CE71" s="49">
        <f t="shared" si="59"/>
        <v>8230944.73871226</v>
      </c>
      <c r="CF71" s="50">
        <v>5408461.779999999</v>
      </c>
      <c r="CG71" s="50">
        <v>7916524.14186562</v>
      </c>
      <c r="CH71" s="50">
        <v>8819114.789446965</v>
      </c>
      <c r="CI71" s="51">
        <f t="shared" si="4"/>
        <v>-0.09424750155117112</v>
      </c>
      <c r="CJ71" s="61">
        <f t="shared" si="8"/>
        <v>-0.06669264033602496</v>
      </c>
      <c r="CK71" s="18">
        <v>345389.6</v>
      </c>
      <c r="CL71" s="18">
        <v>532764.9354305946</v>
      </c>
      <c r="CM71" s="18">
        <v>535571.1440325963</v>
      </c>
      <c r="CN71" s="18">
        <v>580572.7000000001</v>
      </c>
      <c r="CO71" s="18">
        <v>709775.820073162</v>
      </c>
      <c r="CP71" s="18">
        <v>809449.6204557333</v>
      </c>
      <c r="CQ71" s="18">
        <v>750942.2</v>
      </c>
      <c r="CR71" s="18">
        <v>1170633.4910472354</v>
      </c>
      <c r="CS71" s="18">
        <v>1284156.8043074731</v>
      </c>
      <c r="CT71" s="18">
        <v>417674.73</v>
      </c>
      <c r="CU71" s="18">
        <v>793138.9804408172</v>
      </c>
      <c r="CV71" s="18">
        <v>806434.6701619468</v>
      </c>
      <c r="CW71" s="18">
        <v>531851.5</v>
      </c>
      <c r="CX71" s="18">
        <v>850858.8517622632</v>
      </c>
      <c r="CY71" s="18">
        <v>879361.3692477943</v>
      </c>
      <c r="CZ71" s="18">
        <v>416176.93</v>
      </c>
      <c r="DA71" s="18">
        <v>808251.2962557541</v>
      </c>
      <c r="DB71" s="18">
        <v>831912.4756589814</v>
      </c>
      <c r="DC71" s="18">
        <v>487788.72000000003</v>
      </c>
      <c r="DD71" s="18">
        <v>932747.8533653311</v>
      </c>
      <c r="DE71" s="18">
        <v>994239.0478295081</v>
      </c>
      <c r="DF71" s="18">
        <v>524667.1699999999</v>
      </c>
      <c r="DG71" s="18">
        <v>786833.1414726805</v>
      </c>
      <c r="DH71" s="18">
        <v>852966.8181439345</v>
      </c>
      <c r="DI71" s="18">
        <v>766112.05</v>
      </c>
      <c r="DJ71" s="18">
        <v>1166874.8943765047</v>
      </c>
      <c r="DK71" s="18">
        <v>1332632.9853731343</v>
      </c>
      <c r="DL71" s="18">
        <v>648392.25</v>
      </c>
      <c r="DM71" s="18">
        <v>976944.307829862</v>
      </c>
      <c r="DN71" s="18">
        <v>1103112.1471972</v>
      </c>
      <c r="DO71" s="18">
        <v>406303.89999999997</v>
      </c>
      <c r="DP71" s="18">
        <v>843089.6342162456</v>
      </c>
      <c r="DQ71" s="18">
        <v>909344.9328562886</v>
      </c>
      <c r="DR71" s="18">
        <v>655040.7</v>
      </c>
      <c r="DS71" s="18">
        <v>1308162.2087834664</v>
      </c>
      <c r="DT71" s="18">
        <v>1401662.6305965243</v>
      </c>
      <c r="DU71" s="18">
        <f t="shared" si="60"/>
        <v>6530912.450000001</v>
      </c>
      <c r="DV71" s="18">
        <f t="shared" si="60"/>
        <v>10880075.415053917</v>
      </c>
      <c r="DW71" s="18">
        <f t="shared" si="60"/>
        <v>11740844.645861113</v>
      </c>
      <c r="DX71" s="18">
        <v>4898727.77</v>
      </c>
      <c r="DY71" s="18">
        <v>7328805.4718094</v>
      </c>
      <c r="DZ71" s="18">
        <v>8230944.73871226</v>
      </c>
      <c r="EA71" s="51">
        <v>0.3331854221407371</v>
      </c>
      <c r="EB71" s="61">
        <v>0.4264273444384685</v>
      </c>
      <c r="EC71" s="18">
        <v>615765.6</v>
      </c>
      <c r="ED71" s="18">
        <v>1196364.1066738437</v>
      </c>
      <c r="EE71" s="18">
        <v>1323620.0198516925</v>
      </c>
      <c r="EF71" s="18">
        <v>561282.56</v>
      </c>
      <c r="EG71" s="18">
        <v>903589.6836488972</v>
      </c>
      <c r="EH71" s="18">
        <v>1002173.2544209559</v>
      </c>
      <c r="EI71" s="18">
        <v>444222.57999999996</v>
      </c>
      <c r="EJ71" s="18">
        <v>672291.4007495076</v>
      </c>
      <c r="EK71" s="18">
        <v>744639.4803049092</v>
      </c>
      <c r="EL71" s="18">
        <v>335089.33</v>
      </c>
      <c r="EM71" s="18">
        <v>493320.08369533165</v>
      </c>
      <c r="EN71" s="18">
        <v>558449.9876167029</v>
      </c>
      <c r="EO71" s="18">
        <v>639405.63</v>
      </c>
      <c r="EP71" s="18">
        <v>1013669.0978803465</v>
      </c>
      <c r="EQ71" s="18">
        <v>1116882.5562254197</v>
      </c>
      <c r="ER71" s="18">
        <v>404826.22</v>
      </c>
      <c r="ES71" s="18">
        <v>647732.7940776396</v>
      </c>
      <c r="ET71" s="18">
        <v>735661.8072529732</v>
      </c>
      <c r="EU71" s="18">
        <v>320785.14</v>
      </c>
      <c r="EV71" s="18">
        <v>470648.3999927307</v>
      </c>
      <c r="EW71" s="18">
        <v>523471.0087314797</v>
      </c>
      <c r="EX71" s="18">
        <v>828168.38</v>
      </c>
      <c r="EY71" s="18">
        <v>1462579.0488528695</v>
      </c>
      <c r="EZ71" s="18">
        <v>1567347.7929409973</v>
      </c>
      <c r="FA71" s="18">
        <v>469247.26</v>
      </c>
      <c r="FB71" s="18">
        <v>792628.987662253</v>
      </c>
      <c r="FC71" s="18">
        <v>854071.7485711433</v>
      </c>
      <c r="FD71" s="18">
        <v>535315.5</v>
      </c>
      <c r="FE71" s="18">
        <v>639121.0144977769</v>
      </c>
      <c r="FF71" s="18">
        <v>735964.913510125</v>
      </c>
      <c r="FG71" s="18">
        <v>540886.8300000001</v>
      </c>
      <c r="FH71" s="18">
        <v>745457.5285596173</v>
      </c>
      <c r="FI71" s="18">
        <v>837840.8923252079</v>
      </c>
      <c r="FJ71" s="18">
        <v>609230.3300000001</v>
      </c>
      <c r="FK71" s="18">
        <v>1108369.8312070458</v>
      </c>
      <c r="FL71" s="18">
        <v>1176450.4839394821</v>
      </c>
      <c r="FM71" s="20"/>
      <c r="FN71" s="20"/>
      <c r="FO71" s="20"/>
      <c r="FP71" s="20"/>
      <c r="FQ71" s="20"/>
      <c r="FR71" s="20"/>
    </row>
    <row r="72" spans="1:174" s="26" customFormat="1" ht="15">
      <c r="A72" s="12"/>
      <c r="B72" s="12" t="s">
        <v>68</v>
      </c>
      <c r="C72" s="28">
        <f>C64+C48+C36+C8</f>
        <v>259555388.31</v>
      </c>
      <c r="D72" s="28">
        <f aca="true" t="shared" si="61" ref="D72:AO72">D64+D48+D36+D8</f>
        <v>210551851.2240325</v>
      </c>
      <c r="E72" s="28">
        <f t="shared" si="61"/>
        <v>252710271.0971096</v>
      </c>
      <c r="F72" s="28">
        <f t="shared" si="61"/>
        <v>215002734.24999997</v>
      </c>
      <c r="G72" s="28">
        <f t="shared" si="61"/>
        <v>201522442.7243312</v>
      </c>
      <c r="H72" s="28">
        <f t="shared" si="61"/>
        <v>230408486.84874645</v>
      </c>
      <c r="I72" s="28">
        <f t="shared" si="61"/>
        <v>237778632.32999998</v>
      </c>
      <c r="J72" s="28">
        <f t="shared" si="61"/>
        <v>189745591.4547681</v>
      </c>
      <c r="K72" s="28">
        <f t="shared" si="61"/>
        <v>216346639.41990614</v>
      </c>
      <c r="L72" s="28">
        <f t="shared" si="61"/>
        <v>185648143.73999998</v>
      </c>
      <c r="M72" s="28">
        <f t="shared" si="61"/>
        <v>136870188.81399053</v>
      </c>
      <c r="N72" s="28">
        <f t="shared" si="61"/>
        <v>160910932.8677786</v>
      </c>
      <c r="O72" s="28">
        <f t="shared" si="61"/>
        <v>131218209.92999999</v>
      </c>
      <c r="P72" s="28">
        <f t="shared" si="61"/>
        <v>122217753.98150754</v>
      </c>
      <c r="Q72" s="28">
        <f t="shared" si="61"/>
        <v>136938615.62643462</v>
      </c>
      <c r="R72" s="28">
        <f t="shared" si="61"/>
        <v>237405501.35</v>
      </c>
      <c r="S72" s="28">
        <f t="shared" si="61"/>
        <v>186735886.70367473</v>
      </c>
      <c r="T72" s="28">
        <f t="shared" si="61"/>
        <v>214102238.46304357</v>
      </c>
      <c r="U72" s="28">
        <f t="shared" si="61"/>
        <v>226260087.63000003</v>
      </c>
      <c r="V72" s="28">
        <f t="shared" si="61"/>
        <v>177760175.0107297</v>
      </c>
      <c r="W72" s="28">
        <f t="shared" si="61"/>
        <v>199060454.43484104</v>
      </c>
      <c r="X72" s="28">
        <f t="shared" si="61"/>
        <v>344832367.21</v>
      </c>
      <c r="Y72" s="28">
        <f t="shared" si="61"/>
        <v>223734022.28582442</v>
      </c>
      <c r="Z72" s="28">
        <f t="shared" si="61"/>
        <v>256629912.80002743</v>
      </c>
      <c r="AA72" s="28">
        <f t="shared" si="61"/>
        <v>320841121.44000006</v>
      </c>
      <c r="AB72" s="28">
        <f t="shared" si="61"/>
        <v>191961071.97134632</v>
      </c>
      <c r="AC72" s="28">
        <f t="shared" si="61"/>
        <v>221103190.99261308</v>
      </c>
      <c r="AD72" s="28">
        <f t="shared" si="61"/>
        <v>281653887.95</v>
      </c>
      <c r="AE72" s="28">
        <f t="shared" si="61"/>
        <v>185302205.35278505</v>
      </c>
      <c r="AF72" s="28">
        <f t="shared" si="61"/>
        <v>209433722.75807393</v>
      </c>
      <c r="AG72" s="28">
        <f t="shared" si="61"/>
        <v>274587143.94</v>
      </c>
      <c r="AH72" s="28">
        <f t="shared" si="61"/>
        <v>199331391.77701288</v>
      </c>
      <c r="AI72" s="28">
        <f t="shared" si="61"/>
        <v>222310225.17767745</v>
      </c>
      <c r="AJ72" s="28">
        <f t="shared" si="61"/>
        <v>310134275.96000004</v>
      </c>
      <c r="AK72" s="28">
        <f t="shared" si="61"/>
        <v>200258915.3377363</v>
      </c>
      <c r="AL72" s="28">
        <f t="shared" si="61"/>
        <v>221721684.502715</v>
      </c>
      <c r="AM72" s="28">
        <f t="shared" si="61"/>
        <v>3024917494.04</v>
      </c>
      <c r="AN72" s="28">
        <f t="shared" si="61"/>
        <v>2225991496.6377397</v>
      </c>
      <c r="AO72" s="28">
        <f t="shared" si="61"/>
        <v>2541676374.988967</v>
      </c>
      <c r="AP72" s="29">
        <v>2880575294.6899996</v>
      </c>
      <c r="AQ72" s="29">
        <v>2276927084.483669</v>
      </c>
      <c r="AR72" s="29">
        <v>2659278132.9723015</v>
      </c>
      <c r="AS72" s="28">
        <f aca="true" t="shared" si="62" ref="AS72:BU72">AS64+AS48+AS36+AS8</f>
        <v>192780914.15</v>
      </c>
      <c r="AT72" s="28">
        <f t="shared" si="62"/>
        <v>164180825.31714082</v>
      </c>
      <c r="AU72" s="28">
        <f t="shared" si="62"/>
        <v>179269516.7189508</v>
      </c>
      <c r="AV72" s="28">
        <f t="shared" si="62"/>
        <v>204040820.15</v>
      </c>
      <c r="AW72" s="28">
        <f t="shared" si="62"/>
        <v>184152709.4137843</v>
      </c>
      <c r="AX72" s="28">
        <f t="shared" si="62"/>
        <v>185532537.39633098</v>
      </c>
      <c r="AY72" s="28">
        <f t="shared" si="62"/>
        <v>222256318.63</v>
      </c>
      <c r="AZ72" s="28">
        <f t="shared" si="62"/>
        <v>214168454.07381457</v>
      </c>
      <c r="BA72" s="28">
        <f t="shared" si="62"/>
        <v>232194767.40058684</v>
      </c>
      <c r="BB72" s="28">
        <f t="shared" si="62"/>
        <v>216850622.27999997</v>
      </c>
      <c r="BC72" s="28">
        <f t="shared" si="62"/>
        <v>202303265.51193702</v>
      </c>
      <c r="BD72" s="28">
        <f t="shared" si="62"/>
        <v>222357891.86858037</v>
      </c>
      <c r="BE72" s="28">
        <f t="shared" si="62"/>
        <v>247860168.19</v>
      </c>
      <c r="BF72" s="28">
        <f t="shared" si="62"/>
        <v>224276517.0738002</v>
      </c>
      <c r="BG72" s="28">
        <f t="shared" si="62"/>
        <v>259433574.6713222</v>
      </c>
      <c r="BH72" s="28">
        <f t="shared" si="62"/>
        <v>264738835.45999998</v>
      </c>
      <c r="BI72" s="28">
        <f t="shared" si="62"/>
        <v>217254053.22377515</v>
      </c>
      <c r="BJ72" s="28">
        <f t="shared" si="62"/>
        <v>256484098.34168443</v>
      </c>
      <c r="BK72" s="28">
        <f t="shared" si="62"/>
        <v>261012946.95999998</v>
      </c>
      <c r="BL72" s="28">
        <f t="shared" si="62"/>
        <v>207184410.80707154</v>
      </c>
      <c r="BM72" s="28">
        <f t="shared" si="62"/>
        <v>243127603.73591164</v>
      </c>
      <c r="BN72" s="28">
        <f t="shared" si="62"/>
        <v>243991074.42000002</v>
      </c>
      <c r="BO72" s="28">
        <f t="shared" si="62"/>
        <v>210896450.1021434</v>
      </c>
      <c r="BP72" s="28">
        <f t="shared" si="62"/>
        <v>244882207.21452585</v>
      </c>
      <c r="BQ72" s="28">
        <f t="shared" si="62"/>
        <v>264138312.73</v>
      </c>
      <c r="BR72" s="28">
        <f t="shared" si="62"/>
        <v>223464708.50251484</v>
      </c>
      <c r="BS72" s="28">
        <f t="shared" si="62"/>
        <v>257322290.22485393</v>
      </c>
      <c r="BT72" s="28">
        <f t="shared" si="62"/>
        <v>261048786.6</v>
      </c>
      <c r="BU72" s="28">
        <f t="shared" si="62"/>
        <v>221010289.04587078</v>
      </c>
      <c r="BV72" s="28">
        <f>BV64+BV48+BV36+BV8</f>
        <v>255526347.9492702</v>
      </c>
      <c r="BW72" s="28">
        <f aca="true" t="shared" si="63" ref="BW72:CB72">BW64+BW48+BW36+BW8</f>
        <v>294958432.38</v>
      </c>
      <c r="BX72" s="28">
        <f t="shared" si="63"/>
        <v>231745733.73882663</v>
      </c>
      <c r="BY72" s="28">
        <f t="shared" si="63"/>
        <v>270412151.69723105</v>
      </c>
      <c r="BZ72" s="28">
        <f t="shared" si="63"/>
        <v>258080536.82000005</v>
      </c>
      <c r="CA72" s="28">
        <f t="shared" si="63"/>
        <v>249877050.11515462</v>
      </c>
      <c r="CB72" s="28">
        <f t="shared" si="63"/>
        <v>288530093.1915276</v>
      </c>
      <c r="CC72" s="55">
        <f>CC64+CC48+CC36+CC8</f>
        <v>2931757768.77</v>
      </c>
      <c r="CD72" s="55">
        <f>CD64+CD48+CD36+CD8</f>
        <v>2550514466.9258337</v>
      </c>
      <c r="CE72" s="55">
        <f>CE64+CE48+CE36+CE8</f>
        <v>2895073080.410776</v>
      </c>
      <c r="CF72" s="56">
        <v>3024917494.04</v>
      </c>
      <c r="CG72" s="56">
        <v>2225991496.6377397</v>
      </c>
      <c r="CH72" s="56">
        <v>2541676374.988967</v>
      </c>
      <c r="CI72" s="47">
        <f>CC72/CF72-1</f>
        <v>-0.030797443385994105</v>
      </c>
      <c r="CJ72" s="60">
        <f>CE72/CH72-1</f>
        <v>0.1390407956336861</v>
      </c>
      <c r="CK72" s="28">
        <f aca="true" t="shared" si="64" ref="CK72:DN72">CK64+CK48+CK36+CK8</f>
        <v>246195224.77999997</v>
      </c>
      <c r="CL72" s="28">
        <f t="shared" si="64"/>
        <v>228270436.88672414</v>
      </c>
      <c r="CM72" s="28">
        <f t="shared" si="64"/>
        <v>230583258.57019666</v>
      </c>
      <c r="CN72" s="28">
        <f t="shared" si="64"/>
        <v>201916450.57999998</v>
      </c>
      <c r="CO72" s="28">
        <f t="shared" si="64"/>
        <v>188516051.94018874</v>
      </c>
      <c r="CP72" s="28">
        <f t="shared" si="64"/>
        <v>208894351.59254187</v>
      </c>
      <c r="CQ72" s="28">
        <f t="shared" si="64"/>
        <v>252404680.38</v>
      </c>
      <c r="CR72" s="28">
        <f t="shared" si="64"/>
        <v>247680110.21690735</v>
      </c>
      <c r="CS72" s="28">
        <f t="shared" si="64"/>
        <v>274798527.68429565</v>
      </c>
      <c r="CT72" s="28">
        <f t="shared" si="64"/>
        <v>234800104.17</v>
      </c>
      <c r="CU72" s="28">
        <f t="shared" si="64"/>
        <v>246770374.0642195</v>
      </c>
      <c r="CV72" s="28">
        <f t="shared" si="64"/>
        <v>252480732.4143525</v>
      </c>
      <c r="CW72" s="28">
        <f t="shared" si="64"/>
        <v>290436664.93</v>
      </c>
      <c r="CX72" s="28">
        <f t="shared" si="64"/>
        <v>297552884.17991835</v>
      </c>
      <c r="CY72" s="28">
        <f t="shared" si="64"/>
        <v>304451707.00667894</v>
      </c>
      <c r="CZ72" s="28">
        <f t="shared" si="64"/>
        <v>275101443.83</v>
      </c>
      <c r="DA72" s="28">
        <f t="shared" si="64"/>
        <v>309132510.99312925</v>
      </c>
      <c r="DB72" s="28">
        <f t="shared" si="64"/>
        <v>315835338.17140853</v>
      </c>
      <c r="DC72" s="28">
        <f t="shared" si="64"/>
        <v>319885852.62999994</v>
      </c>
      <c r="DD72" s="28">
        <f t="shared" si="64"/>
        <v>340453514.2914676</v>
      </c>
      <c r="DE72" s="28">
        <f t="shared" si="64"/>
        <v>352694506.19493926</v>
      </c>
      <c r="DF72" s="28">
        <f t="shared" si="64"/>
        <v>305898089.09000003</v>
      </c>
      <c r="DG72" s="28">
        <f t="shared" si="64"/>
        <v>326698601.9749191</v>
      </c>
      <c r="DH72" s="28">
        <f t="shared" si="64"/>
        <v>341008175.21727765</v>
      </c>
      <c r="DI72" s="28">
        <f t="shared" si="64"/>
        <v>306751149.29999995</v>
      </c>
      <c r="DJ72" s="28">
        <f t="shared" si="64"/>
        <v>298245074.4686674</v>
      </c>
      <c r="DK72" s="28">
        <f t="shared" si="64"/>
        <v>339095294.47557056</v>
      </c>
      <c r="DL72" s="28">
        <f t="shared" si="64"/>
        <v>289120803.89</v>
      </c>
      <c r="DM72" s="28">
        <f t="shared" si="64"/>
        <v>265950608.99433887</v>
      </c>
      <c r="DN72" s="28">
        <f t="shared" si="64"/>
        <v>302325766.8633982</v>
      </c>
      <c r="DO72" s="28">
        <v>349123070.43999994</v>
      </c>
      <c r="DP72" s="28">
        <v>249943882.3936567</v>
      </c>
      <c r="DQ72" s="28">
        <v>330297903.8322498</v>
      </c>
      <c r="DR72" s="28">
        <v>337337863.97</v>
      </c>
      <c r="DS72" s="28">
        <v>278880158.54015124</v>
      </c>
      <c r="DT72" s="28">
        <v>316289411.54490376</v>
      </c>
      <c r="DU72" s="28">
        <f>DU64+DU48+DU36+DU8</f>
        <v>3408971397.9900002</v>
      </c>
      <c r="DV72" s="28">
        <f>DV64+DV48+DV36+DV8</f>
        <v>3278094208.9442883</v>
      </c>
      <c r="DW72" s="28">
        <f>DW64+DW48+DW36+DW8</f>
        <v>3568754973.567813</v>
      </c>
      <c r="DX72" s="28">
        <v>2931757768.77</v>
      </c>
      <c r="DY72" s="28">
        <v>2550514466.9258337</v>
      </c>
      <c r="DZ72" s="28">
        <v>2895073080.410776</v>
      </c>
      <c r="EA72" s="47">
        <v>0.16277389431808764</v>
      </c>
      <c r="EB72" s="60">
        <v>0.23269944296585754</v>
      </c>
      <c r="EC72" s="28">
        <v>364827803.71999997</v>
      </c>
      <c r="ED72" s="28">
        <v>274446995.735385</v>
      </c>
      <c r="EE72" s="28">
        <v>315068552.24418795</v>
      </c>
      <c r="EF72" s="28">
        <v>255509867.97000003</v>
      </c>
      <c r="EG72" s="28">
        <v>238339662.94977945</v>
      </c>
      <c r="EH72" s="28">
        <v>270508705.40148896</v>
      </c>
      <c r="EI72" s="28">
        <v>347171343.48</v>
      </c>
      <c r="EJ72" s="28">
        <v>296753490.64909005</v>
      </c>
      <c r="EK72" s="28">
        <v>333955422.5276005</v>
      </c>
      <c r="EL72" s="28">
        <v>269592628.48</v>
      </c>
      <c r="EM72" s="28">
        <v>234149792.30373418</v>
      </c>
      <c r="EN72" s="28">
        <v>263243728.14867163</v>
      </c>
      <c r="EO72" s="28">
        <v>342008684.95</v>
      </c>
      <c r="EP72" s="28">
        <v>319383810.05006754</v>
      </c>
      <c r="EQ72" s="28">
        <v>357221877.2198726</v>
      </c>
      <c r="ER72" s="28">
        <v>291814742.54999995</v>
      </c>
      <c r="ES72" s="28">
        <v>303416485.59592533</v>
      </c>
      <c r="ET72" s="28">
        <v>335730706.2280004</v>
      </c>
      <c r="EU72" s="28">
        <v>322611444.37</v>
      </c>
      <c r="EV72" s="28">
        <v>293390298.9710379</v>
      </c>
      <c r="EW72" s="28">
        <v>325348034.29119116</v>
      </c>
      <c r="EX72" s="28">
        <v>365128819.7099999</v>
      </c>
      <c r="EY72" s="28">
        <v>296356487.2526553</v>
      </c>
      <c r="EZ72" s="28">
        <v>330363721.4673239</v>
      </c>
      <c r="FA72" s="28">
        <v>342189742</v>
      </c>
      <c r="FB72" s="28">
        <v>316633468.4506792</v>
      </c>
      <c r="FC72" s="28">
        <v>331326762.71663386</v>
      </c>
      <c r="FD72" s="28">
        <v>369055866.9</v>
      </c>
      <c r="FE72" s="28">
        <v>301103579.8462523</v>
      </c>
      <c r="FF72" s="28">
        <v>336558287.9493907</v>
      </c>
      <c r="FG72" s="28">
        <v>361750867.11</v>
      </c>
      <c r="FH72" s="28">
        <v>275140468.4471761</v>
      </c>
      <c r="FI72" s="28">
        <v>307141931.2948019</v>
      </c>
      <c r="FJ72" s="28">
        <v>432543127.26000005</v>
      </c>
      <c r="FK72" s="28">
        <v>315089674.1769027</v>
      </c>
      <c r="FL72" s="28">
        <v>350847540.85956323</v>
      </c>
      <c r="FM72" s="20"/>
      <c r="FN72" s="20"/>
      <c r="FO72" s="20"/>
      <c r="FP72" s="20"/>
      <c r="FQ72" s="20"/>
      <c r="FR72" s="20"/>
    </row>
    <row r="73" spans="1:174" s="20" customFormat="1" ht="15">
      <c r="A73" s="32" t="s">
        <v>69</v>
      </c>
      <c r="B73" s="33"/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6"/>
      <c r="AQ73" s="36"/>
      <c r="AR73" s="36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62"/>
      <c r="CD73" s="62"/>
      <c r="CE73" s="63"/>
      <c r="CF73" s="64"/>
      <c r="CG73" s="64"/>
      <c r="CH73" s="64"/>
      <c r="CI73" s="64"/>
      <c r="CJ73" s="6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26"/>
      <c r="FN73" s="26"/>
      <c r="FO73" s="26"/>
      <c r="FP73" s="26"/>
      <c r="FQ73" s="26"/>
      <c r="FR73" s="26"/>
    </row>
    <row r="74" spans="1:174" s="20" customFormat="1" ht="15">
      <c r="A74" s="32">
        <v>5000</v>
      </c>
      <c r="B74" s="32" t="s">
        <v>70</v>
      </c>
      <c r="C74" s="28">
        <v>906.03299</v>
      </c>
      <c r="D74" s="28">
        <v>42656775</v>
      </c>
      <c r="E74" s="28">
        <v>42656775</v>
      </c>
      <c r="F74" s="28">
        <v>685.17938</v>
      </c>
      <c r="G74" s="28">
        <v>32956505.2</v>
      </c>
      <c r="H74" s="28">
        <v>32956505.2</v>
      </c>
      <c r="I74" s="28">
        <v>562.51546</v>
      </c>
      <c r="J74" s="28">
        <v>27204047.06</v>
      </c>
      <c r="K74" s="28">
        <v>27204047.06</v>
      </c>
      <c r="L74" s="28">
        <v>280.74227</v>
      </c>
      <c r="M74" s="28">
        <v>14300337.04</v>
      </c>
      <c r="N74" s="28">
        <v>14300337.04</v>
      </c>
      <c r="O74" s="28">
        <v>901.46701</v>
      </c>
      <c r="P74" s="28">
        <v>44556774.94</v>
      </c>
      <c r="Q74" s="28">
        <v>44556774.94</v>
      </c>
      <c r="R74" s="28">
        <v>1178.96732</v>
      </c>
      <c r="S74" s="28">
        <v>59126283.01</v>
      </c>
      <c r="T74" s="28">
        <v>59126283.01</v>
      </c>
      <c r="U74" s="28">
        <v>1643.85155</v>
      </c>
      <c r="V74" s="28">
        <v>83740862.97</v>
      </c>
      <c r="W74" s="28">
        <v>83740862.97</v>
      </c>
      <c r="X74" s="28">
        <v>2145.80598</v>
      </c>
      <c r="Y74" s="28">
        <v>121981176.96</v>
      </c>
      <c r="Z74" s="28">
        <v>121981176.96</v>
      </c>
      <c r="AA74" s="28">
        <v>1363.91753</v>
      </c>
      <c r="AB74" s="28">
        <v>79672030.41</v>
      </c>
      <c r="AC74" s="28">
        <v>79672030.41</v>
      </c>
      <c r="AD74" s="28">
        <v>1040.20619</v>
      </c>
      <c r="AE74" s="28">
        <v>59754168.5</v>
      </c>
      <c r="AF74" s="28">
        <v>59754168.5</v>
      </c>
      <c r="AG74" s="28">
        <v>802.06186</v>
      </c>
      <c r="AH74" s="28">
        <v>45778665.11</v>
      </c>
      <c r="AI74" s="28">
        <v>45778665.11</v>
      </c>
      <c r="AJ74" s="28">
        <v>268.04124</v>
      </c>
      <c r="AK74" s="28">
        <v>15069831.62</v>
      </c>
      <c r="AL74" s="28">
        <v>15069831.62</v>
      </c>
      <c r="AM74" s="28">
        <v>11778.788780000003</v>
      </c>
      <c r="AN74" s="28">
        <v>626797457.82</v>
      </c>
      <c r="AO74" s="28">
        <v>626797457.82</v>
      </c>
      <c r="AP74" s="29">
        <v>5256.319</v>
      </c>
      <c r="AQ74" s="29">
        <v>239347214.08016223</v>
      </c>
      <c r="AR74" s="29">
        <v>239347214.09</v>
      </c>
      <c r="AS74" s="28">
        <v>362</v>
      </c>
      <c r="AT74" s="28">
        <v>21117841.51633067</v>
      </c>
      <c r="AU74" s="28">
        <v>21117841.51633067</v>
      </c>
      <c r="AV74" s="28">
        <v>299</v>
      </c>
      <c r="AW74" s="28">
        <v>17728531.706064936</v>
      </c>
      <c r="AX74" s="28">
        <v>17728531.70607518</v>
      </c>
      <c r="AY74" s="28">
        <v>379</v>
      </c>
      <c r="AZ74" s="28">
        <v>21354178.213478666</v>
      </c>
      <c r="BA74" s="28">
        <v>21354178.213478666</v>
      </c>
      <c r="BB74" s="28">
        <v>393</v>
      </c>
      <c r="BC74" s="28">
        <v>22686266.812779054</v>
      </c>
      <c r="BD74" s="28">
        <v>22686266.812779054</v>
      </c>
      <c r="BE74" s="28">
        <v>606</v>
      </c>
      <c r="BF74" s="28">
        <v>35920524.13589202</v>
      </c>
      <c r="BG74" s="28">
        <v>36281872.39638476</v>
      </c>
      <c r="BH74" s="28">
        <v>615</v>
      </c>
      <c r="BI74" s="28">
        <v>35623702.22285907</v>
      </c>
      <c r="BJ74" s="28">
        <v>35981332.62158534</v>
      </c>
      <c r="BK74" s="28">
        <v>404</v>
      </c>
      <c r="BL74" s="28">
        <v>23386989.26231846</v>
      </c>
      <c r="BM74" s="28">
        <v>23621653.144332297</v>
      </c>
      <c r="BN74" s="28">
        <v>687</v>
      </c>
      <c r="BO74" s="28">
        <v>39421425.95185623</v>
      </c>
      <c r="BP74" s="28">
        <v>39817102.17004382</v>
      </c>
      <c r="BQ74" s="28">
        <v>606</v>
      </c>
      <c r="BR74" s="28">
        <v>34721895.91584798</v>
      </c>
      <c r="BS74" s="28">
        <v>35070118.75765335</v>
      </c>
      <c r="BT74" s="28">
        <v>610</v>
      </c>
      <c r="BU74" s="28">
        <v>32062149.27214557</v>
      </c>
      <c r="BV74" s="28">
        <v>32384900.65586883</v>
      </c>
      <c r="BW74" s="28">
        <v>576</v>
      </c>
      <c r="BX74" s="28">
        <v>33339852.66208695</v>
      </c>
      <c r="BY74" s="28">
        <v>33674304.7705648</v>
      </c>
      <c r="BZ74" s="28">
        <v>852</v>
      </c>
      <c r="CA74" s="28">
        <v>48104785.07754336</v>
      </c>
      <c r="CB74" s="28">
        <v>48587267.63669275</v>
      </c>
      <c r="CC74" s="55">
        <f aca="true" t="shared" si="65" ref="CC74:CE75">AS74+AV74+AY74+BB74+BE74+BH74+BK74+BN74+BQ74+BT74+BW74+BZ74</f>
        <v>6389</v>
      </c>
      <c r="CD74" s="55">
        <f t="shared" si="65"/>
        <v>365468142.74920297</v>
      </c>
      <c r="CE74" s="55">
        <f t="shared" si="65"/>
        <v>368305370.40178955</v>
      </c>
      <c r="CF74" s="56">
        <v>11778.788780000003</v>
      </c>
      <c r="CG74" s="56">
        <v>626797457.82</v>
      </c>
      <c r="CH74" s="56">
        <v>626797457.82</v>
      </c>
      <c r="CI74" s="47">
        <f>CC74/CF74-1</f>
        <v>-0.45758429671068446</v>
      </c>
      <c r="CJ74" s="60">
        <f>CE74/CH74-1</f>
        <v>-0.41240130155799504</v>
      </c>
      <c r="CK74" s="28">
        <v>765</v>
      </c>
      <c r="CL74" s="28">
        <v>44603048.090292335</v>
      </c>
      <c r="CM74" s="28">
        <v>44603048.090312116</v>
      </c>
      <c r="CN74" s="28">
        <v>535</v>
      </c>
      <c r="CO74" s="28">
        <v>31946420.31078989</v>
      </c>
      <c r="CP74" s="28">
        <v>31946420.31078989</v>
      </c>
      <c r="CQ74" s="28">
        <v>654</v>
      </c>
      <c r="CR74" s="28">
        <v>41893947.18203233</v>
      </c>
      <c r="CS74" s="28">
        <v>41893947.18203233</v>
      </c>
      <c r="CT74" s="28">
        <v>669</v>
      </c>
      <c r="CU74" s="28">
        <v>42124377.47650249</v>
      </c>
      <c r="CV74" s="28">
        <v>42124377.47653192</v>
      </c>
      <c r="CW74" s="28">
        <v>1037</v>
      </c>
      <c r="CX74" s="28">
        <v>61374053.97641829</v>
      </c>
      <c r="CY74" s="28">
        <v>61374053.976477034</v>
      </c>
      <c r="CZ74" s="28">
        <v>996</v>
      </c>
      <c r="DA74" s="28">
        <v>58334347.66945865</v>
      </c>
      <c r="DB74" s="28">
        <v>58334347.66949774</v>
      </c>
      <c r="DC74" s="28">
        <v>767</v>
      </c>
      <c r="DD74" s="28">
        <v>42864409.86079196</v>
      </c>
      <c r="DE74" s="28">
        <v>42999855.81609584</v>
      </c>
      <c r="DF74" s="28">
        <v>1007</v>
      </c>
      <c r="DG74" s="28">
        <v>56364594.052487746</v>
      </c>
      <c r="DH74" s="28">
        <v>56364594.052487746</v>
      </c>
      <c r="DI74" s="28">
        <v>1026</v>
      </c>
      <c r="DJ74" s="28">
        <v>54536137.424207985</v>
      </c>
      <c r="DK74" s="28">
        <v>55083553.29507944</v>
      </c>
      <c r="DL74" s="28">
        <v>585</v>
      </c>
      <c r="DM74" s="28">
        <v>29657230.975223288</v>
      </c>
      <c r="DN74" s="28">
        <v>29954810.03114541</v>
      </c>
      <c r="DO74" s="28">
        <v>420</v>
      </c>
      <c r="DP74" s="28">
        <v>22465971.703789465</v>
      </c>
      <c r="DQ74" s="28">
        <v>22691341.926146664</v>
      </c>
      <c r="DR74" s="28">
        <v>426.5</v>
      </c>
      <c r="DS74" s="28">
        <v>22378993.117811177</v>
      </c>
      <c r="DT74" s="28">
        <v>22603459.205448568</v>
      </c>
      <c r="DU74" s="28">
        <f aca="true" t="shared" si="66" ref="DU74:DW75">CK74+CN74+CQ74+CT74+CW74+CZ74+DC74+DF74+DI74+DL74+DO74+DR74</f>
        <v>8887.5</v>
      </c>
      <c r="DV74" s="28">
        <f t="shared" si="66"/>
        <v>508543531.83980566</v>
      </c>
      <c r="DW74" s="28">
        <f t="shared" si="66"/>
        <v>509973809.0320447</v>
      </c>
      <c r="DX74" s="28">
        <v>6389</v>
      </c>
      <c r="DY74" s="28">
        <v>365468142.74920297</v>
      </c>
      <c r="DZ74" s="28">
        <v>368305370.40178955</v>
      </c>
      <c r="EA74" s="47">
        <v>0.3910627641258413</v>
      </c>
      <c r="EB74" s="60">
        <v>0.3846493969819311</v>
      </c>
      <c r="EC74" s="28">
        <v>948</v>
      </c>
      <c r="ED74" s="28">
        <v>56591205.860861816</v>
      </c>
      <c r="EE74" s="28">
        <v>57158888.82866663</v>
      </c>
      <c r="EF74" s="28">
        <v>1030</v>
      </c>
      <c r="EG74" s="28">
        <v>62328748.765670955</v>
      </c>
      <c r="EH74" s="28">
        <v>62954169.85475184</v>
      </c>
      <c r="EI74" s="28">
        <v>1429</v>
      </c>
      <c r="EJ74" s="28">
        <v>86333783.77164637</v>
      </c>
      <c r="EK74" s="28">
        <v>87200142.66809212</v>
      </c>
      <c r="EL74" s="28">
        <v>1429</v>
      </c>
      <c r="EM74" s="28">
        <v>91979240.4896571</v>
      </c>
      <c r="EN74" s="28">
        <v>92902361.28465822</v>
      </c>
      <c r="EO74" s="28">
        <v>1635</v>
      </c>
      <c r="EP74" s="28">
        <v>106032407.8391703</v>
      </c>
      <c r="EQ74" s="28">
        <v>107097637.88735738</v>
      </c>
      <c r="ER74" s="28">
        <v>1725</v>
      </c>
      <c r="ES74" s="28">
        <v>107878626.25740294</v>
      </c>
      <c r="ET74" s="28">
        <v>108962608.53037041</v>
      </c>
      <c r="EU74" s="28">
        <v>1175</v>
      </c>
      <c r="EV74" s="28">
        <v>72635464.1647495</v>
      </c>
      <c r="EW74" s="28">
        <v>73364369.77647737</v>
      </c>
      <c r="EX74" s="28">
        <v>1256</v>
      </c>
      <c r="EY74" s="28">
        <v>76193635.49153872</v>
      </c>
      <c r="EZ74" s="28">
        <v>76958050.58370854</v>
      </c>
      <c r="FA74" s="28">
        <v>1000</v>
      </c>
      <c r="FB74" s="28">
        <v>59934808.05798029</v>
      </c>
      <c r="FC74" s="28">
        <v>60535591.15759832</v>
      </c>
      <c r="FD74" s="28">
        <v>775</v>
      </c>
      <c r="FE74" s="28">
        <v>46804479.67720524</v>
      </c>
      <c r="FF74" s="28">
        <v>47273892.04123944</v>
      </c>
      <c r="FG74" s="28">
        <v>1090</v>
      </c>
      <c r="FH74" s="28">
        <v>68681859.81819458</v>
      </c>
      <c r="FI74" s="28">
        <v>69370628.0037969</v>
      </c>
      <c r="FJ74" s="28">
        <v>1335</v>
      </c>
      <c r="FK74" s="28">
        <v>84759361.47959514</v>
      </c>
      <c r="FL74" s="28">
        <v>85609815.25322278</v>
      </c>
      <c r="FM74" s="26"/>
      <c r="FN74" s="26"/>
      <c r="FO74" s="26"/>
      <c r="FP74" s="26"/>
      <c r="FQ74" s="26"/>
      <c r="FR74" s="26"/>
    </row>
    <row r="75" spans="1:168" s="26" customFormat="1" ht="15">
      <c r="A75" s="32">
        <v>6000</v>
      </c>
      <c r="B75" s="32" t="s">
        <v>71</v>
      </c>
      <c r="C75" s="28">
        <v>19274280.553</v>
      </c>
      <c r="D75" s="28">
        <v>16055241.112686161</v>
      </c>
      <c r="E75" s="28">
        <v>16055241.439000003</v>
      </c>
      <c r="F75" s="28">
        <v>17700827.5585</v>
      </c>
      <c r="G75" s="28">
        <v>15307371.154961301</v>
      </c>
      <c r="H75" s="28">
        <v>15307370.622000007</v>
      </c>
      <c r="I75" s="28">
        <v>17694808.218000002</v>
      </c>
      <c r="J75" s="28">
        <v>16066587.677468473</v>
      </c>
      <c r="K75" s="28">
        <v>16066588.392000003</v>
      </c>
      <c r="L75" s="28">
        <v>17927048.357600003</v>
      </c>
      <c r="M75" s="28">
        <v>14684110.742222173</v>
      </c>
      <c r="N75" s="28">
        <v>14684110.742222173</v>
      </c>
      <c r="O75" s="37">
        <v>17298901.940339997</v>
      </c>
      <c r="P75" s="37">
        <v>14940013.700468102</v>
      </c>
      <c r="Q75" s="37">
        <v>14940013.700468102</v>
      </c>
      <c r="R75" s="37">
        <v>15124146.627139233</v>
      </c>
      <c r="S75" s="37">
        <v>13196500.518343478</v>
      </c>
      <c r="T75" s="37">
        <v>13196500.518343478</v>
      </c>
      <c r="U75" s="37">
        <v>20978600.696244434</v>
      </c>
      <c r="V75" s="37">
        <v>17629842.680092923</v>
      </c>
      <c r="W75" s="37">
        <v>17629842.680092923</v>
      </c>
      <c r="X75" s="37">
        <v>16351821.991050983</v>
      </c>
      <c r="Y75" s="37">
        <v>19689377.66551599</v>
      </c>
      <c r="Z75" s="37">
        <v>19689377.66551599</v>
      </c>
      <c r="AA75" s="37">
        <v>22800691.2184147</v>
      </c>
      <c r="AB75" s="37">
        <v>18186321.75539603</v>
      </c>
      <c r="AC75" s="37">
        <v>18186321.75539603</v>
      </c>
      <c r="AD75" s="37">
        <v>18909354.939838503</v>
      </c>
      <c r="AE75" s="37">
        <v>15807935.338748217</v>
      </c>
      <c r="AF75" s="37">
        <v>15807935.338748217</v>
      </c>
      <c r="AG75" s="37">
        <v>25698985.59209494</v>
      </c>
      <c r="AH75" s="37">
        <v>20449947.833630335</v>
      </c>
      <c r="AI75" s="37">
        <v>20449947.833630335</v>
      </c>
      <c r="AJ75" s="37">
        <v>26081457.552</v>
      </c>
      <c r="AK75" s="37">
        <v>20530503.134099234</v>
      </c>
      <c r="AL75" s="37">
        <v>20530503.134099234</v>
      </c>
      <c r="AM75" s="37">
        <v>235840925.24422276</v>
      </c>
      <c r="AN75" s="37">
        <v>202543753.31363243</v>
      </c>
      <c r="AO75" s="37">
        <v>202543753.8215165</v>
      </c>
      <c r="AP75" s="29">
        <v>213626247.89199996</v>
      </c>
      <c r="AQ75" s="29">
        <v>183763475.83865362</v>
      </c>
      <c r="AR75" s="29">
        <v>183763476.899604</v>
      </c>
      <c r="AS75" s="28">
        <v>20236716.776000004</v>
      </c>
      <c r="AT75" s="28">
        <v>16800989.480063505</v>
      </c>
      <c r="AU75" s="28">
        <f>AT75</f>
        <v>16800989.480063505</v>
      </c>
      <c r="AV75" s="28">
        <v>20656886.584000006</v>
      </c>
      <c r="AW75" s="28">
        <v>31145865.3015466</v>
      </c>
      <c r="AX75" s="28">
        <f>AW75</f>
        <v>31145865.3015466</v>
      </c>
      <c r="AY75" s="28">
        <v>25755607.343999997</v>
      </c>
      <c r="AZ75" s="28">
        <v>22799403.20207774</v>
      </c>
      <c r="BA75" s="28">
        <f>AZ75</f>
        <v>22799403.20207774</v>
      </c>
      <c r="BB75" s="28">
        <v>28103084.712</v>
      </c>
      <c r="BC75" s="28">
        <v>24341485.685742844</v>
      </c>
      <c r="BD75" s="28">
        <v>24341485.685742844</v>
      </c>
      <c r="BE75" s="28">
        <v>28908929.772</v>
      </c>
      <c r="BF75" s="28">
        <v>24528712.104042474</v>
      </c>
      <c r="BG75" s="28">
        <v>24528712.104042474</v>
      </c>
      <c r="BH75" s="28">
        <v>30735757.460999995</v>
      </c>
      <c r="BI75" s="28">
        <v>27097204.254293855</v>
      </c>
      <c r="BJ75" s="28">
        <v>27097204.254293855</v>
      </c>
      <c r="BK75" s="28">
        <v>26883770.666500006</v>
      </c>
      <c r="BL75" s="28">
        <v>24057389.69699422</v>
      </c>
      <c r="BM75" s="28">
        <v>24057389.69699422</v>
      </c>
      <c r="BN75" s="28">
        <v>25609820.272</v>
      </c>
      <c r="BO75" s="28">
        <v>24572185.34052049</v>
      </c>
      <c r="BP75" s="28">
        <v>24572185.34052049</v>
      </c>
      <c r="BQ75" s="28">
        <v>25498632.3925</v>
      </c>
      <c r="BR75" s="28">
        <v>24993795.890165944</v>
      </c>
      <c r="BS75" s="28">
        <v>24993795.890165944</v>
      </c>
      <c r="BT75" s="28">
        <v>27379926.351</v>
      </c>
      <c r="BU75" s="28">
        <v>27063815.6395721</v>
      </c>
      <c r="BV75" s="28">
        <v>27063815.6395721</v>
      </c>
      <c r="BW75" s="28">
        <v>27018359.675</v>
      </c>
      <c r="BX75" s="28">
        <v>26043975.048284005</v>
      </c>
      <c r="BY75" s="28">
        <v>26043975.048284005</v>
      </c>
      <c r="BZ75" s="28">
        <v>29110867.626000002</v>
      </c>
      <c r="CA75" s="28">
        <v>28349370.79839519</v>
      </c>
      <c r="CB75" s="28">
        <v>28349370.79839519</v>
      </c>
      <c r="CC75" s="55">
        <f t="shared" si="65"/>
        <v>315898359.63199997</v>
      </c>
      <c r="CD75" s="55">
        <f t="shared" si="65"/>
        <v>301794192.44169897</v>
      </c>
      <c r="CE75" s="55">
        <f t="shared" si="65"/>
        <v>301794192.44169897</v>
      </c>
      <c r="CF75" s="56">
        <v>235840925.24422276</v>
      </c>
      <c r="CG75" s="56">
        <v>202543753.31363243</v>
      </c>
      <c r="CH75" s="56">
        <v>202543753.8215165</v>
      </c>
      <c r="CI75" s="47">
        <f>CC75/CF75-1</f>
        <v>0.3394552251899221</v>
      </c>
      <c r="CJ75" s="60">
        <f>CE75/CH75-1</f>
        <v>0.4900197451047683</v>
      </c>
      <c r="CK75" s="28">
        <v>25038582.532</v>
      </c>
      <c r="CL75" s="28">
        <v>23543443.106000006</v>
      </c>
      <c r="CM75" s="28">
        <f>CL75</f>
        <v>23543443.106000006</v>
      </c>
      <c r="CN75" s="28">
        <v>23543443.106000006</v>
      </c>
      <c r="CO75" s="28">
        <v>30167670.549206734</v>
      </c>
      <c r="CP75" s="28">
        <f>CO75</f>
        <v>30167670.549206734</v>
      </c>
      <c r="CQ75" s="28">
        <v>26210688.59549999</v>
      </c>
      <c r="CR75" s="28">
        <v>33422681.903473634</v>
      </c>
      <c r="CS75" s="28">
        <f>CR75</f>
        <v>33422681.903473634</v>
      </c>
      <c r="CT75" s="28">
        <v>24465205.316499993</v>
      </c>
      <c r="CU75" s="28">
        <v>26414989.84006399</v>
      </c>
      <c r="CV75" s="28">
        <f>CU75</f>
        <v>26414989.84006399</v>
      </c>
      <c r="CW75" s="28">
        <v>27547944.865000006</v>
      </c>
      <c r="CX75" s="28">
        <v>29829705.206725392</v>
      </c>
      <c r="CY75" s="28">
        <f>CX75</f>
        <v>29829705.206725392</v>
      </c>
      <c r="CZ75" s="28">
        <v>28938777.03399999</v>
      </c>
      <c r="DA75" s="28">
        <v>30782293.31304334</v>
      </c>
      <c r="DB75" s="28">
        <f>DA75</f>
        <v>30782293.31304334</v>
      </c>
      <c r="DC75" s="28">
        <v>28593849.524500012</v>
      </c>
      <c r="DD75" s="28">
        <v>32591623.03619475</v>
      </c>
      <c r="DE75" s="28">
        <f>DD75</f>
        <v>32591623.03619475</v>
      </c>
      <c r="DF75" s="28">
        <v>30765033.093000002</v>
      </c>
      <c r="DG75" s="28">
        <v>35281051.88368577</v>
      </c>
      <c r="DH75" s="28">
        <v>35281051.88368577</v>
      </c>
      <c r="DI75" s="28">
        <v>31696588.468</v>
      </c>
      <c r="DJ75" s="28">
        <v>37423823.98897256</v>
      </c>
      <c r="DK75" s="28">
        <v>36922108.44944058</v>
      </c>
      <c r="DL75" s="28">
        <v>29218649.6745</v>
      </c>
      <c r="DM75" s="28">
        <v>29169610.93135005</v>
      </c>
      <c r="DN75" s="28">
        <v>29169610.93135005</v>
      </c>
      <c r="DO75" s="28">
        <v>35915698.320499994</v>
      </c>
      <c r="DP75" s="28">
        <v>34889890.65141263</v>
      </c>
      <c r="DQ75" s="28">
        <v>34889890.65141263</v>
      </c>
      <c r="DR75" s="28">
        <v>41178810.736499995</v>
      </c>
      <c r="DS75" s="28">
        <v>38099088.159746334</v>
      </c>
      <c r="DT75" s="28">
        <v>38099088.159746334</v>
      </c>
      <c r="DU75" s="28">
        <f t="shared" si="66"/>
        <v>353113271.26600003</v>
      </c>
      <c r="DV75" s="28">
        <f t="shared" si="66"/>
        <v>381615872.5698752</v>
      </c>
      <c r="DW75" s="28">
        <f t="shared" si="66"/>
        <v>381114157.03034323</v>
      </c>
      <c r="DX75" s="28">
        <v>315898359.63199997</v>
      </c>
      <c r="DY75" s="28">
        <v>301794192.44169897</v>
      </c>
      <c r="DZ75" s="28">
        <v>301794192.44169897</v>
      </c>
      <c r="EA75" s="47">
        <v>0.11780659981062547</v>
      </c>
      <c r="EB75" s="60">
        <v>0.2628280019138123</v>
      </c>
      <c r="EC75" s="28">
        <v>38325991.30049999</v>
      </c>
      <c r="ED75" s="28">
        <v>33939939.445238456</v>
      </c>
      <c r="EE75" s="28">
        <v>33939939.445238456</v>
      </c>
      <c r="EF75" s="28">
        <v>34299902.4655</v>
      </c>
      <c r="EG75" s="28">
        <v>28341373.342968747</v>
      </c>
      <c r="EH75" s="28">
        <v>28341373.342968747</v>
      </c>
      <c r="EI75" s="28">
        <v>38365579.60000001</v>
      </c>
      <c r="EJ75" s="28">
        <v>40484328.03669124</v>
      </c>
      <c r="EK75" s="28">
        <v>40484328.03669124</v>
      </c>
      <c r="EL75" s="28">
        <v>33823071.79449998</v>
      </c>
      <c r="EM75" s="28">
        <v>30062587.102617413</v>
      </c>
      <c r="EN75" s="28">
        <v>30062587.102617413</v>
      </c>
      <c r="EO75" s="28">
        <v>40378324.469</v>
      </c>
      <c r="EP75" s="28">
        <v>45560832.82678828</v>
      </c>
      <c r="EQ75" s="28">
        <v>45560832.82678828</v>
      </c>
      <c r="ER75" s="28">
        <v>42421178.00399999</v>
      </c>
      <c r="ES75" s="28">
        <v>36455790.161890045</v>
      </c>
      <c r="ET75" s="28">
        <v>36455790.161890045</v>
      </c>
      <c r="EU75" s="28">
        <v>40202452.5755</v>
      </c>
      <c r="EV75" s="28">
        <v>38834638.25165281</v>
      </c>
      <c r="EW75" s="28">
        <v>38834638.25165281</v>
      </c>
      <c r="EX75" s="28">
        <v>42172003.60649999</v>
      </c>
      <c r="EY75" s="28">
        <v>38913539.63081693</v>
      </c>
      <c r="EZ75" s="28">
        <v>38913539.63081693</v>
      </c>
      <c r="FA75" s="28">
        <v>38025408.06999999</v>
      </c>
      <c r="FB75" s="28">
        <v>36130967.92714128</v>
      </c>
      <c r="FC75" s="28">
        <v>36130967.92714128</v>
      </c>
      <c r="FD75" s="28">
        <v>35091297.29449999</v>
      </c>
      <c r="FE75" s="28">
        <v>34426257.37381586</v>
      </c>
      <c r="FF75" s="28">
        <v>34426257.37381586</v>
      </c>
      <c r="FG75" s="28">
        <v>35672153.405</v>
      </c>
      <c r="FH75" s="28">
        <v>34782110.23441295</v>
      </c>
      <c r="FI75" s="28">
        <v>34782110.23441295</v>
      </c>
      <c r="FJ75" s="28">
        <v>37054360.47099999</v>
      </c>
      <c r="FK75" s="28">
        <v>33416085.511363313</v>
      </c>
      <c r="FL75" s="28">
        <v>33416085.511363313</v>
      </c>
    </row>
    <row r="76" spans="1:174" s="20" customFormat="1" ht="15">
      <c r="A76" s="17"/>
      <c r="B76" s="17" t="s">
        <v>77</v>
      </c>
      <c r="C76" s="38"/>
      <c r="D76" s="38">
        <v>807415.755566579</v>
      </c>
      <c r="E76" s="38">
        <v>807415.755566579</v>
      </c>
      <c r="F76" s="38"/>
      <c r="G76" s="38">
        <v>829456.3743559896</v>
      </c>
      <c r="H76" s="38">
        <v>829456.3743559896</v>
      </c>
      <c r="I76" s="38"/>
      <c r="J76" s="38">
        <v>476277.4650693899</v>
      </c>
      <c r="K76" s="38">
        <v>476277.4650693899</v>
      </c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>
        <v>68355.29854426597</v>
      </c>
      <c r="AI76" s="38">
        <v>68355.29854426597</v>
      </c>
      <c r="AJ76" s="38"/>
      <c r="AK76" s="38">
        <v>274855.971794015</v>
      </c>
      <c r="AL76" s="38">
        <v>274855.971794015</v>
      </c>
      <c r="AM76" s="38"/>
      <c r="AN76" s="38">
        <f>D76+G76+J76+AH76+AK76</f>
        <v>2456360.8653302393</v>
      </c>
      <c r="AO76" s="38">
        <v>2456360.8653302393</v>
      </c>
      <c r="AP76" s="19">
        <v>25559059</v>
      </c>
      <c r="AQ76" s="19">
        <v>11945731.508206682</v>
      </c>
      <c r="AR76" s="19">
        <v>11945731.508206682</v>
      </c>
      <c r="AS76" s="65"/>
      <c r="AT76" s="43">
        <v>174528.48746527676</v>
      </c>
      <c r="AU76" s="43">
        <v>174528.48746527676</v>
      </c>
      <c r="AV76" s="65"/>
      <c r="AW76" s="65">
        <v>152260.9159525931</v>
      </c>
      <c r="AX76" s="65">
        <v>152260.9159525931</v>
      </c>
      <c r="AY76" s="65"/>
      <c r="AZ76" s="65">
        <v>296841.7824249278</v>
      </c>
      <c r="BA76" s="65">
        <v>296841.7824249278</v>
      </c>
      <c r="BB76" s="65"/>
      <c r="BC76" s="65">
        <v>321411.466483493</v>
      </c>
      <c r="BD76" s="65">
        <v>321411.466483493</v>
      </c>
      <c r="BE76" s="65"/>
      <c r="BF76" s="65">
        <v>300853.56625313306</v>
      </c>
      <c r="BG76" s="65">
        <v>300853.56625313306</v>
      </c>
      <c r="BH76" s="65"/>
      <c r="BI76" s="65">
        <v>525834.201282319</v>
      </c>
      <c r="BJ76" s="65">
        <v>525834.201282319</v>
      </c>
      <c r="BK76" s="65"/>
      <c r="BL76" s="65">
        <v>376618.3257408323</v>
      </c>
      <c r="BM76" s="65">
        <v>376618.3257408323</v>
      </c>
      <c r="BN76" s="18"/>
      <c r="BO76" s="18">
        <v>469567.690373258</v>
      </c>
      <c r="BP76" s="18">
        <v>469567.690373258</v>
      </c>
      <c r="BQ76" s="66"/>
      <c r="BR76" s="66">
        <v>352576.5714678976</v>
      </c>
      <c r="BS76" s="66">
        <v>352576.5714678976</v>
      </c>
      <c r="BT76" s="66"/>
      <c r="BU76" s="66">
        <v>555791.3120933404</v>
      </c>
      <c r="BV76" s="66">
        <v>555791.3120933404</v>
      </c>
      <c r="BW76" s="66"/>
      <c r="BX76" s="66">
        <v>335830.03700525966</v>
      </c>
      <c r="BY76" s="66">
        <v>335830.03700525966</v>
      </c>
      <c r="BZ76" s="66"/>
      <c r="CA76" s="66">
        <v>422755.6042871086</v>
      </c>
      <c r="CB76" s="66">
        <v>422755.6042871086</v>
      </c>
      <c r="CC76" s="67"/>
      <c r="CD76" s="67">
        <v>4284869.96082944</v>
      </c>
      <c r="CE76" s="67">
        <v>4284869.96082944</v>
      </c>
      <c r="CF76" s="68"/>
      <c r="CG76" s="68">
        <v>2456360.8653302393</v>
      </c>
      <c r="CH76" s="68">
        <v>2456360.8653302393</v>
      </c>
      <c r="CI76" s="47"/>
      <c r="CJ76" s="60">
        <f>CE76/CH76-1</f>
        <v>0.7443975847796984</v>
      </c>
      <c r="CK76" s="75"/>
      <c r="CL76" s="75">
        <v>111904.79098198794</v>
      </c>
      <c r="CM76" s="75">
        <v>111904.79098198794</v>
      </c>
      <c r="CN76" s="76"/>
      <c r="CO76" s="75">
        <v>438204.76214451843</v>
      </c>
      <c r="CP76" s="75">
        <v>438204.76214451843</v>
      </c>
      <c r="CQ76" s="77"/>
      <c r="CR76" s="75">
        <v>356659.7625070014</v>
      </c>
      <c r="CS76" s="75">
        <v>356659.7625070014</v>
      </c>
      <c r="CT76" s="76"/>
      <c r="CU76" s="75">
        <v>663671.7220185262</v>
      </c>
      <c r="CV76" s="75">
        <v>663671.7220185262</v>
      </c>
      <c r="CW76" s="75"/>
      <c r="CX76" s="75">
        <v>876169.3445588432</v>
      </c>
      <c r="CY76" s="75">
        <v>876169.3445588432</v>
      </c>
      <c r="CZ76" s="75"/>
      <c r="DA76" s="75">
        <v>833677.7576723768</v>
      </c>
      <c r="DB76" s="75">
        <v>833677.7576723768</v>
      </c>
      <c r="DC76" s="75"/>
      <c r="DD76" s="75">
        <v>556900.5706192403</v>
      </c>
      <c r="DE76" s="75">
        <v>556900.5706192403</v>
      </c>
      <c r="DF76" s="75"/>
      <c r="DG76" s="75">
        <v>510955.1126961575</v>
      </c>
      <c r="DH76" s="75">
        <v>510955.1126961575</v>
      </c>
      <c r="DI76" s="75"/>
      <c r="DJ76" s="75">
        <v>311301.4284977273</v>
      </c>
      <c r="DK76" s="75">
        <v>311301.4284977273</v>
      </c>
      <c r="DL76" s="75"/>
      <c r="DM76" s="75">
        <v>491997.22584308806</v>
      </c>
      <c r="DN76" s="75">
        <v>491997.22584308806</v>
      </c>
      <c r="DO76" s="75"/>
      <c r="DP76" s="75">
        <v>545927.1641808198</v>
      </c>
      <c r="DQ76" s="75">
        <v>545927.1641808198</v>
      </c>
      <c r="DR76" s="75"/>
      <c r="DS76" s="75">
        <v>938223.6619157129</v>
      </c>
      <c r="DT76" s="75">
        <v>938223.6619157129</v>
      </c>
      <c r="DU76" s="73"/>
      <c r="DV76" s="75">
        <f>SUM(DT76+DK76+DQ76+DN76+DH76+DE76+DB76+CY76+CV76+CS76+CP76+CM76)</f>
        <v>6635593.303635999</v>
      </c>
      <c r="DW76" s="75">
        <v>6635593.303635999</v>
      </c>
      <c r="DX76" s="75"/>
      <c r="DY76" s="75">
        <v>3862115</v>
      </c>
      <c r="DZ76" s="75">
        <v>3862115</v>
      </c>
      <c r="EA76" s="47"/>
      <c r="EB76" s="74">
        <v>0.7181242152644338</v>
      </c>
      <c r="EC76" s="75"/>
      <c r="ED76" s="34">
        <v>482081.96010872134</v>
      </c>
      <c r="EE76" s="34">
        <v>482081.96010872134</v>
      </c>
      <c r="EF76" s="34"/>
      <c r="EG76" s="34">
        <v>487254.5306020609</v>
      </c>
      <c r="EH76" s="34">
        <v>487254.5306020609</v>
      </c>
      <c r="EI76" s="75"/>
      <c r="EJ76" s="34">
        <v>634079.8543449257</v>
      </c>
      <c r="EK76" s="34">
        <v>634079.8543449257</v>
      </c>
      <c r="EL76" s="34"/>
      <c r="EM76" s="34">
        <v>934308.0829646795</v>
      </c>
      <c r="EN76" s="34">
        <v>934308.0829646795</v>
      </c>
      <c r="EO76" s="75"/>
      <c r="EP76" s="34">
        <v>852132.2461794629</v>
      </c>
      <c r="EQ76" s="34">
        <v>852132.2461794629</v>
      </c>
      <c r="ER76" s="75"/>
      <c r="ES76" s="34">
        <v>893528.4283862681</v>
      </c>
      <c r="ET76" s="34">
        <v>893528.4283862681</v>
      </c>
      <c r="EU76" s="75"/>
      <c r="EV76" s="34">
        <v>980442.6594987079</v>
      </c>
      <c r="EW76" s="75">
        <v>980442.6594987079</v>
      </c>
      <c r="EX76" s="75"/>
      <c r="EY76" s="75">
        <v>1218851.3115535432</v>
      </c>
      <c r="EZ76" s="75">
        <v>1218851.3115535432</v>
      </c>
      <c r="FA76" s="75"/>
      <c r="FB76" s="75">
        <v>1373055.9592306968</v>
      </c>
      <c r="FC76" s="75">
        <v>1373055.9592306968</v>
      </c>
      <c r="FD76" s="75"/>
      <c r="FE76" s="75">
        <v>1613416.0015612273</v>
      </c>
      <c r="FF76" s="75">
        <v>1613416.0015612273</v>
      </c>
      <c r="FG76" s="75"/>
      <c r="FH76" s="75">
        <v>1492005.8119497926</v>
      </c>
      <c r="FI76" s="75">
        <v>1492005.8119497926</v>
      </c>
      <c r="FJ76" s="75"/>
      <c r="FK76" s="75">
        <v>866571.7789613105</v>
      </c>
      <c r="FL76" s="75">
        <v>866571.7789613105</v>
      </c>
      <c r="FM76" s="26"/>
      <c r="FN76" s="26"/>
      <c r="FO76" s="26"/>
      <c r="FP76" s="26"/>
      <c r="FQ76" s="26"/>
      <c r="FR76" s="26"/>
    </row>
    <row r="77" spans="1:174" ht="15">
      <c r="A77" s="12"/>
      <c r="B77" s="12" t="s">
        <v>72</v>
      </c>
      <c r="C77" s="39">
        <f>C72+C74+C75+C76</f>
        <v>278830574.89599</v>
      </c>
      <c r="D77" s="39">
        <f aca="true" t="shared" si="67" ref="D77:AR77">D72+D74+D75+D76</f>
        <v>270071283.0922853</v>
      </c>
      <c r="E77" s="39">
        <f t="shared" si="67"/>
        <v>312229703.29167616</v>
      </c>
      <c r="F77" s="39">
        <f t="shared" si="67"/>
        <v>232704246.98787996</v>
      </c>
      <c r="G77" s="39">
        <f t="shared" si="67"/>
        <v>250615775.45364848</v>
      </c>
      <c r="H77" s="39">
        <f t="shared" si="67"/>
        <v>279501819.0451024</v>
      </c>
      <c r="I77" s="39">
        <f t="shared" si="67"/>
        <v>255474003.06346</v>
      </c>
      <c r="J77" s="39">
        <f t="shared" si="67"/>
        <v>233492503.65730596</v>
      </c>
      <c r="K77" s="39">
        <f t="shared" si="67"/>
        <v>260093552.3369755</v>
      </c>
      <c r="L77" s="39">
        <f t="shared" si="67"/>
        <v>203575472.83986998</v>
      </c>
      <c r="M77" s="39">
        <f t="shared" si="67"/>
        <v>165854636.5962127</v>
      </c>
      <c r="N77" s="39">
        <f t="shared" si="67"/>
        <v>189895380.65000075</v>
      </c>
      <c r="O77" s="39">
        <f t="shared" si="67"/>
        <v>148518013.33735</v>
      </c>
      <c r="P77" s="39">
        <f t="shared" si="67"/>
        <v>181714542.62197563</v>
      </c>
      <c r="Q77" s="39">
        <f t="shared" si="67"/>
        <v>196435404.26690271</v>
      </c>
      <c r="R77" s="39">
        <f t="shared" si="67"/>
        <v>252530826.94445923</v>
      </c>
      <c r="S77" s="39">
        <f t="shared" si="67"/>
        <v>259058670.2320182</v>
      </c>
      <c r="T77" s="39">
        <f t="shared" si="67"/>
        <v>286425021.991387</v>
      </c>
      <c r="U77" s="39">
        <f t="shared" si="67"/>
        <v>247240332.17779446</v>
      </c>
      <c r="V77" s="39">
        <f t="shared" si="67"/>
        <v>279130880.66082263</v>
      </c>
      <c r="W77" s="39">
        <f t="shared" si="67"/>
        <v>300431160.084934</v>
      </c>
      <c r="X77" s="39">
        <f t="shared" si="67"/>
        <v>361186335.00703096</v>
      </c>
      <c r="Y77" s="39">
        <f t="shared" si="67"/>
        <v>365404576.91134036</v>
      </c>
      <c r="Z77" s="39">
        <f t="shared" si="67"/>
        <v>398300467.4255434</v>
      </c>
      <c r="AA77" s="39">
        <f t="shared" si="67"/>
        <v>343643176.5759448</v>
      </c>
      <c r="AB77" s="39">
        <f t="shared" si="67"/>
        <v>289819424.13674235</v>
      </c>
      <c r="AC77" s="39">
        <f t="shared" si="67"/>
        <v>318961543.15800905</v>
      </c>
      <c r="AD77" s="39">
        <f t="shared" si="67"/>
        <v>300564283.0960285</v>
      </c>
      <c r="AE77" s="39">
        <f t="shared" si="67"/>
        <v>260864309.19153327</v>
      </c>
      <c r="AF77" s="39">
        <f t="shared" si="67"/>
        <v>284995826.59682214</v>
      </c>
      <c r="AG77" s="39">
        <f t="shared" si="67"/>
        <v>300286931.593955</v>
      </c>
      <c r="AH77" s="39">
        <f t="shared" si="67"/>
        <v>265628360.01918748</v>
      </c>
      <c r="AI77" s="39">
        <f t="shared" si="67"/>
        <v>288607193.4198521</v>
      </c>
      <c r="AJ77" s="39">
        <f t="shared" si="67"/>
        <v>336216001.55324</v>
      </c>
      <c r="AK77" s="39">
        <f t="shared" si="67"/>
        <v>236134106.06362957</v>
      </c>
      <c r="AL77" s="39">
        <f t="shared" si="67"/>
        <v>257596875.22860825</v>
      </c>
      <c r="AM77" s="39">
        <f t="shared" si="67"/>
        <v>3260770198.073003</v>
      </c>
      <c r="AN77" s="39">
        <f t="shared" si="67"/>
        <v>3057789068.6367025</v>
      </c>
      <c r="AO77" s="39">
        <f t="shared" si="67"/>
        <v>3373473947.495814</v>
      </c>
      <c r="AP77" s="39">
        <f t="shared" si="67"/>
        <v>3119765857.900999</v>
      </c>
      <c r="AQ77" s="39">
        <f t="shared" si="67"/>
        <v>2711983505.9106913</v>
      </c>
      <c r="AR77" s="39">
        <f t="shared" si="67"/>
        <v>3094334555.4701123</v>
      </c>
      <c r="AS77" s="28">
        <f>AS72+AS74+AS75+AS76</f>
        <v>213017992.926</v>
      </c>
      <c r="AT77" s="28">
        <f aca="true" t="shared" si="68" ref="AT77:CH77">AT72+AT74+AT75+AT76</f>
        <v>202274184.80100024</v>
      </c>
      <c r="AU77" s="28">
        <f t="shared" si="68"/>
        <v>217362876.20281023</v>
      </c>
      <c r="AV77" s="28">
        <f t="shared" si="68"/>
        <v>224698005.73400003</v>
      </c>
      <c r="AW77" s="28">
        <f t="shared" si="68"/>
        <v>233179367.33734843</v>
      </c>
      <c r="AX77" s="28">
        <f t="shared" si="68"/>
        <v>234559195.31990537</v>
      </c>
      <c r="AY77" s="28">
        <f t="shared" si="68"/>
        <v>248012304.97399998</v>
      </c>
      <c r="AZ77" s="28">
        <f t="shared" si="68"/>
        <v>258618877.2717959</v>
      </c>
      <c r="BA77" s="28">
        <f t="shared" si="68"/>
        <v>276645190.59856814</v>
      </c>
      <c r="BB77" s="28">
        <f t="shared" si="68"/>
        <v>244954099.99199998</v>
      </c>
      <c r="BC77" s="28">
        <f t="shared" si="68"/>
        <v>249652429.47694245</v>
      </c>
      <c r="BD77" s="28">
        <f t="shared" si="68"/>
        <v>269707055.83358574</v>
      </c>
      <c r="BE77" s="28">
        <f t="shared" si="68"/>
        <v>276769703.962</v>
      </c>
      <c r="BF77" s="28">
        <f t="shared" si="68"/>
        <v>285026606.87998784</v>
      </c>
      <c r="BG77" s="28">
        <f t="shared" si="68"/>
        <v>320545012.73800254</v>
      </c>
      <c r="BH77" s="28">
        <f t="shared" si="68"/>
        <v>295475207.921</v>
      </c>
      <c r="BI77" s="28">
        <f t="shared" si="68"/>
        <v>280500793.9022104</v>
      </c>
      <c r="BJ77" s="28">
        <f t="shared" si="68"/>
        <v>320088469.41884595</v>
      </c>
      <c r="BK77" s="28">
        <f t="shared" si="68"/>
        <v>287897121.6265</v>
      </c>
      <c r="BL77" s="28">
        <f t="shared" si="68"/>
        <v>255005408.09212506</v>
      </c>
      <c r="BM77" s="28">
        <f t="shared" si="68"/>
        <v>291183264.90297896</v>
      </c>
      <c r="BN77" s="28">
        <f t="shared" si="68"/>
        <v>269601581.69200003</v>
      </c>
      <c r="BO77" s="28">
        <f t="shared" si="68"/>
        <v>275359629.08489335</v>
      </c>
      <c r="BP77" s="28">
        <f t="shared" si="68"/>
        <v>309741062.4154634</v>
      </c>
      <c r="BQ77" s="28">
        <f t="shared" si="68"/>
        <v>289637551.1225</v>
      </c>
      <c r="BR77" s="28">
        <f t="shared" si="68"/>
        <v>283532976.87999666</v>
      </c>
      <c r="BS77" s="28">
        <f t="shared" si="68"/>
        <v>317738781.4441411</v>
      </c>
      <c r="BT77" s="28">
        <f t="shared" si="68"/>
        <v>288429322.951</v>
      </c>
      <c r="BU77" s="28">
        <f t="shared" si="68"/>
        <v>280692045.26968175</v>
      </c>
      <c r="BV77" s="28">
        <f t="shared" si="68"/>
        <v>315530855.5568044</v>
      </c>
      <c r="BW77" s="28">
        <f t="shared" si="68"/>
        <v>321977368.055</v>
      </c>
      <c r="BX77" s="28">
        <f t="shared" si="68"/>
        <v>291465391.48620284</v>
      </c>
      <c r="BY77" s="28">
        <f t="shared" si="68"/>
        <v>330466261.5530851</v>
      </c>
      <c r="BZ77" s="28">
        <f>BZ72+BZ74+BZ75+BZ76</f>
        <v>287192256.44600004</v>
      </c>
      <c r="CA77" s="28">
        <f t="shared" si="68"/>
        <v>326753961.5953803</v>
      </c>
      <c r="CB77" s="28">
        <f t="shared" si="68"/>
        <v>365889487.2309027</v>
      </c>
      <c r="CC77" s="28">
        <f t="shared" si="68"/>
        <v>3247662517.402</v>
      </c>
      <c r="CD77" s="28">
        <f t="shared" si="68"/>
        <v>3222061672.0775647</v>
      </c>
      <c r="CE77" s="28">
        <f t="shared" si="68"/>
        <v>3569457513.215094</v>
      </c>
      <c r="CF77" s="28">
        <f t="shared" si="68"/>
        <v>3260770198.073003</v>
      </c>
      <c r="CG77" s="28">
        <f t="shared" si="68"/>
        <v>3057789068.6367025</v>
      </c>
      <c r="CH77" s="28">
        <f t="shared" si="68"/>
        <v>3373473947.495814</v>
      </c>
      <c r="CI77" s="47">
        <f>CC77/CF77-1</f>
        <v>-0.004019811233170967</v>
      </c>
      <c r="CJ77" s="60">
        <f>CE77/CH77-1</f>
        <v>0.05809547332202225</v>
      </c>
      <c r="CK77" s="28">
        <f>CK72+CK74+CK75+CK76</f>
        <v>271234572.312</v>
      </c>
      <c r="CL77" s="28">
        <f aca="true" t="shared" si="69" ref="CL77:DY77">CL72+CL74+CL75+CL76</f>
        <v>296528832.87399846</v>
      </c>
      <c r="CM77" s="28">
        <f t="shared" si="69"/>
        <v>298841654.55749077</v>
      </c>
      <c r="CN77" s="28">
        <f t="shared" si="69"/>
        <v>225460428.686</v>
      </c>
      <c r="CO77" s="28">
        <f t="shared" si="69"/>
        <v>251068347.56232986</v>
      </c>
      <c r="CP77" s="28">
        <f t="shared" si="69"/>
        <v>271446647.214683</v>
      </c>
      <c r="CQ77" s="28">
        <f t="shared" si="69"/>
        <v>278616022.9755</v>
      </c>
      <c r="CR77" s="28">
        <f t="shared" si="69"/>
        <v>323353399.0649203</v>
      </c>
      <c r="CS77" s="28">
        <f t="shared" si="69"/>
        <v>350471816.53230864</v>
      </c>
      <c r="CT77" s="28">
        <f t="shared" si="69"/>
        <v>259265978.48649997</v>
      </c>
      <c r="CU77" s="28">
        <f t="shared" si="69"/>
        <v>315973413.10280454</v>
      </c>
      <c r="CV77" s="28">
        <f>CV72+CV74+CV75+CV76</f>
        <v>321683771.4529669</v>
      </c>
      <c r="CW77" s="28">
        <f t="shared" si="69"/>
        <v>317985646.795</v>
      </c>
      <c r="CX77" s="28">
        <f t="shared" si="69"/>
        <v>389632812.7076209</v>
      </c>
      <c r="CY77" s="28">
        <f t="shared" si="69"/>
        <v>396531635.5344402</v>
      </c>
      <c r="CZ77" s="28">
        <f t="shared" si="69"/>
        <v>304041216.86399996</v>
      </c>
      <c r="DA77" s="28">
        <f t="shared" si="69"/>
        <v>399082829.7333036</v>
      </c>
      <c r="DB77" s="28">
        <f t="shared" si="69"/>
        <v>405785656.911622</v>
      </c>
      <c r="DC77" s="28">
        <f t="shared" si="69"/>
        <v>348480469.15449995</v>
      </c>
      <c r="DD77" s="28">
        <f t="shared" si="69"/>
        <v>416466447.75907356</v>
      </c>
      <c r="DE77" s="28">
        <f t="shared" si="69"/>
        <v>428842885.61784905</v>
      </c>
      <c r="DF77" s="28">
        <f t="shared" si="69"/>
        <v>336664129.183</v>
      </c>
      <c r="DG77" s="28">
        <f t="shared" si="69"/>
        <v>418855203.02378875</v>
      </c>
      <c r="DH77" s="28">
        <f t="shared" si="69"/>
        <v>433164776.2661473</v>
      </c>
      <c r="DI77" s="28">
        <f t="shared" si="69"/>
        <v>338448763.76799995</v>
      </c>
      <c r="DJ77" s="28">
        <f t="shared" si="69"/>
        <v>390516337.31034565</v>
      </c>
      <c r="DK77" s="28">
        <f t="shared" si="69"/>
        <v>431412257.64858836</v>
      </c>
      <c r="DL77" s="28">
        <f t="shared" si="69"/>
        <v>318340038.5645</v>
      </c>
      <c r="DM77" s="28">
        <f t="shared" si="69"/>
        <v>325269448.1267553</v>
      </c>
      <c r="DN77" s="28">
        <f t="shared" si="69"/>
        <v>361942185.0517367</v>
      </c>
      <c r="DO77" s="28">
        <f t="shared" si="69"/>
        <v>385039188.76049995</v>
      </c>
      <c r="DP77" s="28">
        <f t="shared" si="69"/>
        <v>307845671.91303957</v>
      </c>
      <c r="DQ77" s="28">
        <f t="shared" si="69"/>
        <v>388425063.5739899</v>
      </c>
      <c r="DR77" s="28">
        <f t="shared" si="69"/>
        <v>378517101.20650005</v>
      </c>
      <c r="DS77" s="28">
        <f t="shared" si="69"/>
        <v>340296463.4796245</v>
      </c>
      <c r="DT77" s="28">
        <f t="shared" si="69"/>
        <v>377930182.5720144</v>
      </c>
      <c r="DU77" s="28">
        <f t="shared" si="69"/>
        <v>3762093556.7560005</v>
      </c>
      <c r="DV77" s="28">
        <f t="shared" si="69"/>
        <v>4174889206.657605</v>
      </c>
      <c r="DW77" s="28">
        <f t="shared" si="69"/>
        <v>4466478532.933837</v>
      </c>
      <c r="DX77" s="28">
        <f t="shared" si="69"/>
        <v>3247662517.402</v>
      </c>
      <c r="DY77" s="28">
        <f t="shared" si="69"/>
        <v>3221638917.1167355</v>
      </c>
      <c r="DZ77" s="28">
        <f>DZ72+DZ74+DZ75+DZ76</f>
        <v>3569034758.254265</v>
      </c>
      <c r="EA77" s="47">
        <v>0.15840039924022786</v>
      </c>
      <c r="EB77" s="47">
        <v>0.25145279759576855</v>
      </c>
      <c r="EC77" s="28">
        <f aca="true" t="shared" si="70" ref="EC77:EK77">EC72+EC74+EC75+EC76</f>
        <v>403154743.02049994</v>
      </c>
      <c r="ED77" s="28">
        <f t="shared" si="70"/>
        <v>365460223.001594</v>
      </c>
      <c r="EE77" s="28">
        <f t="shared" si="70"/>
        <v>406649462.47820175</v>
      </c>
      <c r="EF77" s="28">
        <f t="shared" si="70"/>
        <v>289810800.4355</v>
      </c>
      <c r="EG77" s="28">
        <f t="shared" si="70"/>
        <v>329497039.5890212</v>
      </c>
      <c r="EH77" s="28">
        <f t="shared" si="70"/>
        <v>362291503.1298116</v>
      </c>
      <c r="EI77" s="28">
        <f t="shared" si="70"/>
        <v>385538352.08000004</v>
      </c>
      <c r="EJ77" s="28">
        <f t="shared" si="70"/>
        <v>424205682.3117726</v>
      </c>
      <c r="EK77" s="28">
        <f t="shared" si="70"/>
        <v>462273973.0867288</v>
      </c>
      <c r="EL77" s="28">
        <f aca="true" t="shared" si="71" ref="EL77:EQ77">EL72+EL74+EL75+EL76</f>
        <v>303417129.2745</v>
      </c>
      <c r="EM77" s="28">
        <f t="shared" si="71"/>
        <v>357125927.9789734</v>
      </c>
      <c r="EN77" s="28">
        <f t="shared" si="71"/>
        <v>387142984.61891186</v>
      </c>
      <c r="EO77" s="28">
        <f t="shared" si="71"/>
        <v>382388644.41899997</v>
      </c>
      <c r="EP77" s="28">
        <f t="shared" si="71"/>
        <v>471829182.96220565</v>
      </c>
      <c r="EQ77" s="28">
        <f t="shared" si="71"/>
        <v>510732480.1801977</v>
      </c>
      <c r="ER77" s="28">
        <f>ER72+ER74+ER75+ER76</f>
        <v>334237645.55399996</v>
      </c>
      <c r="ES77" s="28">
        <f>ES72+ES74+ES75+ES76</f>
        <v>448644430.4436046</v>
      </c>
      <c r="ET77" s="28">
        <f>ET72+ET74+ET75+ET76</f>
        <v>482042633.3486471</v>
      </c>
      <c r="EU77" s="28">
        <f aca="true" t="shared" si="72" ref="EU77:FC77">EU72+EU74+EU75+EU76</f>
        <v>362815071.9455</v>
      </c>
      <c r="EV77" s="28">
        <f t="shared" si="72"/>
        <v>405840844.0469389</v>
      </c>
      <c r="EW77" s="28">
        <f t="shared" si="72"/>
        <v>438527484.9788201</v>
      </c>
      <c r="EX77" s="28">
        <f t="shared" si="72"/>
        <v>407302079.3164999</v>
      </c>
      <c r="EY77" s="28">
        <f t="shared" si="72"/>
        <v>412682513.6865645</v>
      </c>
      <c r="EZ77" s="28">
        <f t="shared" si="72"/>
        <v>447454162.9934029</v>
      </c>
      <c r="FA77" s="28">
        <f>FA72+FA74+FA75+FA76</f>
        <v>380216150.07</v>
      </c>
      <c r="FB77" s="28">
        <f>FB72+FB74+FB75+FB76</f>
        <v>414072300.3950315</v>
      </c>
      <c r="FC77" s="28">
        <f t="shared" si="72"/>
        <v>429366377.7606042</v>
      </c>
      <c r="FD77" s="28">
        <f>FD72+FD74+FD75+FD76</f>
        <v>404147939.19449997</v>
      </c>
      <c r="FE77" s="28">
        <f>FE72+FE74+FE75+FE76</f>
        <v>383947732.89883465</v>
      </c>
      <c r="FF77" s="28">
        <f aca="true" t="shared" si="73" ref="FF77:FL77">FF72+FF74+FF75+FF76</f>
        <v>419871853.3660072</v>
      </c>
      <c r="FG77" s="28">
        <f t="shared" si="73"/>
        <v>397424110.515</v>
      </c>
      <c r="FH77" s="28">
        <f t="shared" si="73"/>
        <v>380096444.3117334</v>
      </c>
      <c r="FI77" s="28">
        <f t="shared" si="73"/>
        <v>412786675.3449615</v>
      </c>
      <c r="FJ77" s="28">
        <f t="shared" si="73"/>
        <v>469598822.73100007</v>
      </c>
      <c r="FK77" s="28">
        <f t="shared" si="73"/>
        <v>434131692.94682246</v>
      </c>
      <c r="FL77" s="28">
        <f t="shared" si="73"/>
        <v>470740013.4031106</v>
      </c>
      <c r="FM77" s="26"/>
      <c r="FN77" s="26"/>
      <c r="FO77" s="26"/>
      <c r="FP77" s="26"/>
      <c r="FQ77" s="26"/>
      <c r="FR77" s="26"/>
    </row>
    <row r="78" spans="58:174" ht="15">
      <c r="BF78" s="44"/>
      <c r="BG78" s="44"/>
      <c r="EN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26"/>
      <c r="FN78" s="26"/>
      <c r="FO78" s="26"/>
      <c r="FP78" s="26"/>
      <c r="FQ78" s="26"/>
      <c r="FR78" s="26"/>
    </row>
    <row r="79" spans="58:174" ht="15">
      <c r="BF79" s="44"/>
      <c r="BG79" s="44"/>
      <c r="FM79" s="26"/>
      <c r="FN79" s="26"/>
      <c r="FO79" s="26"/>
      <c r="FP79" s="26"/>
      <c r="FQ79" s="26"/>
      <c r="FR79" s="26"/>
    </row>
    <row r="80" spans="89:174" ht="15"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DB80" s="65"/>
      <c r="DC80" s="65"/>
      <c r="DD80" s="65"/>
      <c r="DE80" s="65"/>
      <c r="DF80" s="65"/>
      <c r="DG80" s="65"/>
      <c r="DH80" s="65"/>
      <c r="DI80" s="65"/>
      <c r="DP80" s="65"/>
      <c r="DQ80" s="65"/>
      <c r="FM80" s="26"/>
      <c r="FN80" s="26"/>
      <c r="FO80" s="26"/>
      <c r="FP80" s="26"/>
      <c r="FQ80" s="26"/>
      <c r="FR80" s="26"/>
    </row>
    <row r="81" spans="71:113" ht="15">
      <c r="BS81" s="78"/>
      <c r="DC81" s="65"/>
      <c r="DD81" s="65"/>
      <c r="DE81" s="65"/>
      <c r="DF81" s="65"/>
      <c r="DG81" s="65"/>
      <c r="DH81" s="65"/>
      <c r="DI81" s="65"/>
    </row>
    <row r="82" spans="107:153" ht="15">
      <c r="DC82" s="65"/>
      <c r="DD82" s="65"/>
      <c r="DE82" s="65"/>
      <c r="DF82" s="65"/>
      <c r="DG82" s="65"/>
      <c r="DH82" s="65"/>
      <c r="DI82" s="65"/>
      <c r="EW82" s="73"/>
    </row>
  </sheetData>
  <sheetProtection/>
  <mergeCells count="56">
    <mergeCell ref="FD6:FF6"/>
    <mergeCell ref="EU6:EW6"/>
    <mergeCell ref="EO6:EQ6"/>
    <mergeCell ref="CK6:CM6"/>
    <mergeCell ref="CN6:CP6"/>
    <mergeCell ref="CQ6:CS6"/>
    <mergeCell ref="CT6:CV6"/>
    <mergeCell ref="EA6:EB6"/>
    <mergeCell ref="EC6:EE6"/>
    <mergeCell ref="EL6:EN6"/>
    <mergeCell ref="DX6:DZ6"/>
    <mergeCell ref="CZ6:DB6"/>
    <mergeCell ref="DC6:DE6"/>
    <mergeCell ref="DU6:DW6"/>
    <mergeCell ref="DO6:DQ6"/>
    <mergeCell ref="EX6:EZ6"/>
    <mergeCell ref="DL6:DN6"/>
    <mergeCell ref="AV6:AX6"/>
    <mergeCell ref="AY6:BA6"/>
    <mergeCell ref="CC6:CE6"/>
    <mergeCell ref="BT6:BV6"/>
    <mergeCell ref="CW6:CY6"/>
    <mergeCell ref="BW6:BY6"/>
    <mergeCell ref="BZ6:CB6"/>
    <mergeCell ref="DF6:DH6"/>
    <mergeCell ref="DI6:DK6"/>
    <mergeCell ref="BQ6:BS6"/>
    <mergeCell ref="C6:E6"/>
    <mergeCell ref="F6:H6"/>
    <mergeCell ref="I6:K6"/>
    <mergeCell ref="L6:N6"/>
    <mergeCell ref="O6:Q6"/>
    <mergeCell ref="AA6:AC6"/>
    <mergeCell ref="U6:W6"/>
    <mergeCell ref="R6:T6"/>
    <mergeCell ref="AJ6:AL6"/>
    <mergeCell ref="AD6:AF6"/>
    <mergeCell ref="AG6:AI6"/>
    <mergeCell ref="BK6:BM6"/>
    <mergeCell ref="BN6:BP6"/>
    <mergeCell ref="FG6:FI6"/>
    <mergeCell ref="FJ6:FL6"/>
    <mergeCell ref="FA6:FC6"/>
    <mergeCell ref="ER6:ET6"/>
    <mergeCell ref="X6:Z6"/>
    <mergeCell ref="DR6:DT6"/>
    <mergeCell ref="AM6:AO6"/>
    <mergeCell ref="AP6:AR6"/>
    <mergeCell ref="AS6:AU6"/>
    <mergeCell ref="CI6:CJ6"/>
    <mergeCell ref="BB6:BD6"/>
    <mergeCell ref="BH6:BJ6"/>
    <mergeCell ref="EF6:EH6"/>
    <mergeCell ref="EI6:EK6"/>
    <mergeCell ref="BE6:BG6"/>
    <mergeCell ref="CF6:CH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mugenzi, celestin</dc:creator>
  <cp:keywords/>
  <dc:description/>
  <cp:lastModifiedBy>mugenzi, celestin</cp:lastModifiedBy>
  <dcterms:created xsi:type="dcterms:W3CDTF">2021-03-03T13:39:43Z</dcterms:created>
  <dcterms:modified xsi:type="dcterms:W3CDTF">2024-03-04T06:40:25Z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be8f7da5-9b6b-41b8-bd3d-0107d46293c2</vt:lpwstr>
  </property>
  <property fmtid="{D5CDD505-2E9C-101B-9397-08002B2CF9AE}" pid="3" name="Classification">
    <vt:lpwstr>PUBLIC</vt:lpwstr>
  </property>
  <property fmtid="{D5CDD505-2E9C-101B-9397-08002B2CF9AE}" pid="4" name="ContentTypeId">
    <vt:lpwstr>0x0101000AE8B2706B2FF743B13A68631857C48A</vt:lpwstr>
  </property>
  <property fmtid="{D5CDD505-2E9C-101B-9397-08002B2CF9AE}" pid="5" name="_activity">
    <vt:lpwstr/>
  </property>
</Properties>
</file>